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0903\220_財政\010 共通一般（調査もの・依頼）\001 調査もの\130 財政状況資料集の作成（3月）\R6決算\R8.9月照会\30_HP公表\"/>
    </mc:Choice>
  </mc:AlternateContent>
  <bookViews>
    <workbookView xWindow="0" yWindow="0" windowWidth="28800" windowHeight="13848" tabRatio="914" firstSheet="10"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BE34" i="10"/>
  <c r="U34" i="10"/>
  <c r="U35" i="10" s="1"/>
  <c r="U36" i="10" s="1"/>
  <c r="C34" i="10"/>
  <c r="AM34" i="10" l="1"/>
  <c r="BW34" i="10"/>
  <c r="BW35" i="10" s="1"/>
  <c r="BW36" i="10" s="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<sst xmlns="http://schemas.openxmlformats.org/spreadsheetml/2006/main" count="1068" uniqueCount="571">
  <si>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</si>
  <si>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</si>
  <si>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</si>
  <si>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</si>
  <si>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</si>
  <si>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</si>
  <si>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</si>
  <si>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</si>
  <si>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</si>
  <si>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</si>
  <si>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</si>
  <si>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</si>
  <si>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</si>
  <si>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</si>
  <si>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</si>
  <si>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</si>
  <si>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</si>
  <si>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</si>
  <si>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</si>
  <si>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</si>
  <si>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</si>
  <si>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</si>
  <si>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</si>
  <si>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</si>
  <si>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</si>
  <si>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</si>
  <si>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</si>
  <si>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</si>
  <si>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</si>
  <si>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</si>
  <si>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</si>
  <si>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</si>
  <si>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</si>
  <si>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</si>
  <si>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</si>
  <si>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</si>
  <si>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</si>
  <si>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</si>
  <si>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</si>
  <si>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</si>
  <si>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</si>
  <si>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</si>
  <si>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</si>
  <si>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</si>
  <si>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</si>
  <si>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</si>
  <si>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</si>
  <si>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</si>
  <si>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</si>
  <si>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</si>
  <si>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</si>
  <si>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</si>
  <si>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</si>
  <si>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</si>
  <si>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</si>
  <si>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</si>
  <si>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</si>
  <si>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</si>
  <si>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</si>
  <si>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</si>
  <si>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</si>
  <si>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</si>
  <si>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</si>
  <si>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</si>
  <si>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</si>
  <si>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</si>
  <si>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</si>
  <si>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</si>
  <si>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</si>
  <si>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</si>
  <si>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</si>
  <si>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</si>
  <si>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</si>
  <si>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</si>
  <si>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</si>
  <si>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</si>
  <si>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</si>
  <si>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</si>
  <si>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</si>
  <si>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</si>
  <si>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</si>
  <si>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</si>
  <si>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</si>
  <si>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</si>
  <si>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</si>
  <si>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</si>
  <si>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</si>
  <si>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</si>
  <si>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</si>
  <si>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</si>
  <si>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</si>
  <si>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</si>
  <si>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</si>
  <si>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</si>
  <si>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桶川市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</si>
  <si>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</si>
  <si>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</si>
  <si>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</si>
  <si>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</si>
  <si>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</si>
  <si>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</si>
  <si>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</si>
  <si>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</si>
  <si>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</si>
  <si>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</si>
  <si>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</si>
  <si>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</si>
  <si>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</si>
  <si>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</si>
  <si>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</si>
  <si>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</si>
  <si>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</si>
  <si>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</si>
  <si>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</si>
  <si>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</si>
  <si>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</si>
  <si>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</si>
  <si>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</si>
  <si>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</si>
  <si>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</si>
  <si>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</si>
  <si>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</si>
  <si>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</si>
  <si>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</si>
  <si>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</si>
  <si>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</si>
  <si>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</si>
  <si>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</si>
  <si>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</si>
  <si>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</si>
  <si>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</si>
  <si>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</si>
  <si>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</si>
  <si>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</si>
  <si>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</si>
  <si>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</si>
  <si>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</si>
  <si>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</si>
  <si>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</si>
  <si>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</si>
  <si>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</si>
  <si>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</si>
  <si>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</si>
  <si>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</si>
  <si>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</si>
  <si>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</si>
  <si>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</si>
  <si>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</si>
  <si>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</si>
  <si>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</si>
  <si>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</si>
  <si>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</si>
  <si>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</si>
  <si>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</si>
  <si>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</si>
  <si>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</si>
  <si>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</si>
  <si>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</si>
  <si>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</si>
  <si>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</si>
  <si>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</si>
  <si>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</si>
  <si>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</si>
  <si>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</si>
  <si>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</si>
  <si>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</si>
  <si>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</si>
  <si>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</si>
  <si>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</si>
  <si>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</si>
  <si>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</si>
  <si>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</si>
  <si>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</si>
  <si>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</si>
  <si>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</si>
  <si>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</si>
  <si>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</si>
  <si>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</si>
  <si>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</si>
  <si>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</si>
  <si>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</si>
  <si>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</si>
  <si>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</si>
  <si>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</si>
  <si>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</si>
  <si>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</si>
  <si>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</si>
  <si>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</si>
  <si>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</si>
  <si>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</si>
  <si>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</si>
  <si>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</si>
  <si>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</si>
  <si>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</si>
  <si>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</si>
  <si>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</si>
  <si>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</si>
  <si>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</si>
  <si>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</si>
  <si>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</si>
  <si>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</si>
  <si>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</si>
  <si>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</si>
  <si>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埼玉県桶川市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</si>
  <si>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</si>
  <si>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</si>
  <si>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</si>
  <si>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</si>
  <si>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</si>
  <si>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</si>
  <si>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</si>
  <si>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</si>
  <si>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</si>
  <si>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</si>
  <si>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</si>
  <si>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</si>
  <si>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</si>
  <si>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</si>
  <si>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</si>
  <si>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</si>
  <si>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</si>
  <si>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</si>
  <si>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</si>
  <si>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</si>
  <si>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</si>
  <si>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</si>
  <si>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</si>
  <si>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</si>
  <si>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</si>
  <si>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</si>
  <si>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</si>
  <si>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</si>
  <si>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</si>
  <si>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</si>
  <si>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</si>
  <si>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</si>
  <si>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</si>
  <si>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</si>
  <si>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</si>
  <si>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</si>
  <si>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</si>
  <si>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</si>
  <si>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</si>
  <si>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</si>
  <si>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</si>
  <si>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</si>
  <si>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</si>
  <si>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</si>
  <si>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</si>
  <si>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</si>
  <si>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</si>
  <si>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</si>
  <si>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</si>
  <si>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</si>
  <si>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</si>
  <si>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</si>
  <si>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</si>
  <si>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</si>
  <si>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</si>
  <si>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</si>
  <si>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</si>
  <si>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</si>
  <si>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</si>
  <si>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</si>
  <si>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</si>
  <si>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</si>
  <si>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</si>
  <si>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</si>
  <si>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</si>
  <si>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</si>
  <si>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</si>
  <si>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</si>
  <si>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</si>
  <si>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</si>
  <si>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</si>
  <si>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</si>
  <si>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</si>
  <si>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</si>
  <si>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</si>
  <si>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</si>
  <si>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</si>
  <si>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</si>
  <si>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</si>
  <si>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</si>
  <si>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</si>
  <si>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</si>
  <si>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</si>
  <si>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</si>
  <si>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</si>
  <si>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</si>
  <si>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</si>
  <si>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</si>
  <si>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</si>
  <si>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</si>
  <si>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</si>
  <si>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</si>
  <si>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</si>
  <si>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</si>
  <si>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</si>
  <si>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</si>
  <si>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</si>
  <si>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</si>
  <si>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</si>
  <si>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</si>
  <si>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</si>
  <si>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</si>
  <si>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</si>
  <si>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</si>
  <si>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</si>
  <si>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</si>
  <si>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</si>
  <si>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</si>
  <si>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</si>
  <si>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</si>
  <si>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</si>
  <si>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</si>
  <si>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</si>
  <si>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</si>
  <si>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</si>
  <si>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</si>
  <si>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</si>
  <si>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</si>
  <si>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</si>
  <si>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</si>
  <si>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</si>
  <si>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</si>
  <si>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</si>
  <si>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</si>
  <si>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</si>
  <si>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</si>
  <si>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</si>
  <si>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</si>
  <si>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</si>
  <si>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</si>
  <si>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</si>
  <si>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</si>
  <si>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</si>
  <si>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</si>
  <si>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</si>
  <si>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</si>
  <si>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</si>
  <si>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</si>
  <si>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</si>
  <si>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</si>
  <si>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</si>
  <si>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</si>
  <si>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</si>
  <si>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</si>
  <si>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</si>
  <si>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</si>
  <si>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</si>
  <si>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</si>
  <si>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</si>
  <si>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</si>
  <si>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埼玉県桶川市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</si>
  <si>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</si>
  <si>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</si>
  <si>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</si>
  <si>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</si>
  <si>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</si>
  <si>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</si>
  <si>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</si>
  <si>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</si>
  <si>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</si>
  <si>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</si>
  <si>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</si>
  <si>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</si>
  <si>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</si>
  <si>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</si>
  <si>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</si>
  <si>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</si>
  <si>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</si>
  <si>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</si>
  <si>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</si>
  <si>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</si>
  <si>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</si>
  <si>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</si>
  <si>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</si>
  <si>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</si>
  <si>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</si>
  <si>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</si>
  <si>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</si>
  <si>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</si>
  <si>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</si>
  <si>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</si>
  <si>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</si>
  <si>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</si>
  <si>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</si>
  <si>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</si>
  <si>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</si>
  <si>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</si>
  <si>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</si>
  <si>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</si>
  <si>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</si>
  <si>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</si>
  <si>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</si>
  <si>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</si>
  <si>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</si>
  <si>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</si>
  <si>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</si>
  <si>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</si>
  <si>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</si>
  <si>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</si>
  <si>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</si>
  <si>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</si>
  <si>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</si>
  <si>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</si>
  <si>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</si>
  <si>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</si>
  <si>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</si>
  <si>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</si>
  <si>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</si>
  <si>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</si>
  <si>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</si>
  <si>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</si>
  <si>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</si>
  <si>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</si>
  <si>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</si>
  <si>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</si>
  <si>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</si>
  <si>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</si>
  <si>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</si>
  <si>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</si>
  <si>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</si>
  <si>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</si>
  <si>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</si>
  <si>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</si>
  <si>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</si>
  <si>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</si>
  <si>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</si>
  <si>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</si>
  <si>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</si>
  <si>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</si>
  <si>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</si>
  <si>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</si>
  <si>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</si>
  <si>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</si>
  <si>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</si>
  <si>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</si>
  <si>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</si>
  <si>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</si>
  <si>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</si>
  <si>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</si>
  <si>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</si>
  <si>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</si>
  <si>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</si>
  <si>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</si>
  <si>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</si>
  <si>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</si>
  <si>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</si>
  <si>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</si>
  <si>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</si>
  <si>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</si>
  <si>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</si>
  <si>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</si>
  <si>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</si>
  <si>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</si>
  <si>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</si>
  <si>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</si>
  <si>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</si>
  <si>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</si>
  <si>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</si>
  <si>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</si>
  <si>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</si>
  <si>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</si>
  <si>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</si>
  <si>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</si>
  <si>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</si>
  <si>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</si>
  <si>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</si>
  <si>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</si>
  <si>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</si>
  <si>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</si>
  <si>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</si>
  <si>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</si>
  <si>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</si>
  <si>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</si>
  <si>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</si>
  <si>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</si>
  <si>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</si>
  <si>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</si>
  <si>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</si>
  <si>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</si>
  <si>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</si>
  <si>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</si>
  <si>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</si>
  <si>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</si>
  <si>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</si>
  <si>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</si>
  <si>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</si>
  <si>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</si>
  <si>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</si>
  <si>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</si>
  <si>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</si>
  <si>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</si>
  <si>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</si>
  <si>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</si>
  <si>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</si>
  <si>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</si>
  <si>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</si>
  <si>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</si>
  <si>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</si>
  <si>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</si>
  <si>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</si>
  <si>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</si>
  <si>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</si>
  <si>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</si>
  <si>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</si>
  <si>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</si>
  <si>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</si>
  <si>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</si>
  <si>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</si>
  <si>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</si>
  <si>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</si>
  <si>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</si>
  <si>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</si>
  <si>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</si>
  <si>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</si>
  <si>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</si>
  <si>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</si>
  <si>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</si>
  <si>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</si>
  <si>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</si>
  <si>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</si>
  <si>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</si>
  <si>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</si>
  <si>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</si>
  <si>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</si>
  <si>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0.37</t>
  </si>
  <si>
    <t>▲ 4.39</t>
  </si>
  <si>
    <t>▲ 2.10</t>
  </si>
  <si>
    <t>▲ 2.22</t>
  </si>
  <si>
    <t>一般会計</t>
  </si>
  <si>
    <t>介護保険特別会計</t>
  </si>
  <si>
    <t>公共下水道事業会計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</si>
  <si>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</si>
  <si>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</si>
  <si>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</si>
  <si>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</si>
  <si>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</si>
  <si>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</si>
  <si>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</si>
  <si>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</si>
  <si>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</si>
  <si>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上尾、桶川、伊奈衛生組合</t>
    <rPh sb="0" eb="2">
      <t>アゲオ</t>
    </rPh>
    <rPh sb="3" eb="5">
      <t>オケガワ</t>
    </rPh>
    <rPh sb="6" eb="8">
      <t>イナ</t>
    </rPh>
    <rPh sb="8" eb="12">
      <t>エイセイクミアイ</t>
    </rPh>
    <phoneticPr fontId="38"/>
  </si>
  <si>
    <t>桶川北本水道企業団</t>
    <rPh sb="0" eb="2">
      <t>オケガワ</t>
    </rPh>
    <rPh sb="2" eb="9">
      <t>キタモトスイドウキギョウダン</t>
    </rPh>
    <phoneticPr fontId="38"/>
  </si>
  <si>
    <t>埼玉県市町村総合事務組合</t>
    <rPh sb="0" eb="3">
      <t>サイタマケン</t>
    </rPh>
    <rPh sb="3" eb="6">
      <t>シチョウソン</t>
    </rPh>
    <rPh sb="6" eb="8">
      <t>ソウゴウ</t>
    </rPh>
    <rPh sb="8" eb="12">
      <t>ジムクミアイ</t>
    </rPh>
    <phoneticPr fontId="38"/>
  </si>
  <si>
    <t>埼玉県央広域事務組合</t>
    <rPh sb="0" eb="2">
      <t>サイタマ</t>
    </rPh>
    <rPh sb="2" eb="4">
      <t>ケンオウ</t>
    </rPh>
    <rPh sb="4" eb="6">
      <t>コウイキ</t>
    </rPh>
    <rPh sb="6" eb="8">
      <t>ジム</t>
    </rPh>
    <rPh sb="8" eb="10">
      <t>クミアイ</t>
    </rPh>
    <phoneticPr fontId="38"/>
  </si>
  <si>
    <t>彩の国さいたま人づくり広域連合</t>
    <rPh sb="0" eb="1">
      <t>サイ</t>
    </rPh>
    <rPh sb="2" eb="3">
      <t>クニ</t>
    </rPh>
    <rPh sb="7" eb="8">
      <t>ヒト</t>
    </rPh>
    <rPh sb="11" eb="13">
      <t>コウイキ</t>
    </rPh>
    <rPh sb="13" eb="15">
      <t>レンゴウ</t>
    </rPh>
    <phoneticPr fontId="38"/>
  </si>
  <si>
    <t>埼玉県後期高齢者医療広域連合</t>
    <rPh sb="0" eb="3">
      <t>サイタマケン</t>
    </rPh>
    <rPh sb="3" eb="8">
      <t>コウキコウレイシャ</t>
    </rPh>
    <rPh sb="8" eb="10">
      <t>イリョウ</t>
    </rPh>
    <rPh sb="10" eb="12">
      <t>コウイキ</t>
    </rPh>
    <rPh sb="12" eb="14">
      <t>レンゴウ</t>
    </rPh>
    <phoneticPr fontId="38"/>
  </si>
  <si>
    <t>桶川市施設管理公社</t>
    <rPh sb="0" eb="3">
      <t>オケガワシ</t>
    </rPh>
    <rPh sb="3" eb="5">
      <t>シセツ</t>
    </rPh>
    <rPh sb="5" eb="7">
      <t>カンリ</t>
    </rPh>
    <rPh sb="7" eb="9">
      <t>コウシャ</t>
    </rPh>
    <phoneticPr fontId="38"/>
  </si>
  <si>
    <t>水道事業会計</t>
    <rPh sb="0" eb="4">
      <t>スイドウジギョウ</t>
    </rPh>
    <rPh sb="4" eb="6">
      <t>カイケイ</t>
    </rPh>
    <phoneticPr fontId="2"/>
  </si>
  <si>
    <t>交通災害特別会計</t>
    <rPh sb="0" eb="4">
      <t>コウツウサイガイ</t>
    </rPh>
    <rPh sb="4" eb="8">
      <t>トクベツカイケイ</t>
    </rPh>
    <phoneticPr fontId="2"/>
  </si>
  <si>
    <t>斎場特別会計</t>
    <rPh sb="0" eb="2">
      <t>サイジョウ</t>
    </rPh>
    <rPh sb="2" eb="6">
      <t>トクベツカイケイ</t>
    </rPh>
    <phoneticPr fontId="2"/>
  </si>
  <si>
    <t>特別会計</t>
    <rPh sb="0" eb="4">
      <t>トクベツカイケイ</t>
    </rPh>
    <phoneticPr fontId="2"/>
  </si>
  <si>
    <t>公共施設等総合管理基金</t>
    <rPh sb="0" eb="11">
      <t>コウキョウシセツトウソウゴウカンリキキン</t>
    </rPh>
    <phoneticPr fontId="5"/>
  </si>
  <si>
    <t>みどりの基金</t>
    <rPh sb="4" eb="6">
      <t>キキン</t>
    </rPh>
    <phoneticPr fontId="5"/>
  </si>
  <si>
    <t>森林環境譲与税基金</t>
    <rPh sb="0" eb="7">
      <t>シンリンカンキョウジョウヨゼイ</t>
    </rPh>
    <rPh sb="7" eb="9">
      <t>キキン</t>
    </rPh>
    <phoneticPr fontId="5"/>
  </si>
  <si>
    <t>子ども・子育て応援基金</t>
    <rPh sb="0" eb="1">
      <t>コ</t>
    </rPh>
    <rPh sb="4" eb="6">
      <t>コソダ</t>
    </rPh>
    <rPh sb="7" eb="11">
      <t>オウエンキキン</t>
    </rPh>
    <phoneticPr fontId="5"/>
  </si>
  <si>
    <t>文化振興基金</t>
    <rPh sb="0" eb="6">
      <t>ブンカシンコウキキン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</si>
  <si>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</si>
  <si>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</si>
  <si>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将来負担比率は、類似団体と比べて高く、有形固定資産減価償却率は、類似団体と同程度の水準となっている。
将来負担比率については、平成28年度及び平成29年度に実施した新庁舎建設事業における地方債借入の影響により令和元年度は大幅に増加しており、令和6年度においては、償還額よりも新規の起債発行額が多くなったため、地方債現在高が増加し、将来負担比率は前年度より6.4％増加となっている。
有形固定資産減価償却率については、前年度より0.4%改善したが、依然として道路、橋りょう、公園といったインフラ資産は他の資産よりも減価償却率が高くなっており、老朽化が進んでいることが考えられる。引き続き、市債の借入抑制と計画的な施設更新に努めていく。</t>
    <rPh sb="120" eb="122">
      <t>レイワ</t>
    </rPh>
    <rPh sb="123" eb="125">
      <t>ネンド</t>
    </rPh>
    <rPh sb="131" eb="134">
      <t>ショウカンガク</t>
    </rPh>
    <rPh sb="146" eb="147">
      <t>オオ</t>
    </rPh>
    <rPh sb="161" eb="163">
      <t>ゾウカ</t>
    </rPh>
    <rPh sb="165" eb="171">
      <t>ショウライフタンヒリツ</t>
    </rPh>
    <rPh sb="172" eb="175">
      <t>ゼンネンド</t>
    </rPh>
    <rPh sb="181" eb="183">
      <t>ゾウカ</t>
    </rPh>
    <rPh sb="208" eb="211">
      <t>ゼンネンド</t>
    </rPh>
    <rPh sb="217" eb="219">
      <t>カイゼン</t>
    </rPh>
    <rPh sb="223" eb="225">
      <t>イゼン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</si>
  <si>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</si>
  <si>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</si>
  <si>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</si>
  <si>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</si>
  <si>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</si>
  <si>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</si>
  <si>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将来負担比率は、前年度に比べて6.4ポイント増加し、類似団体と比べると依然として高いのに対して、実質公債費比率は、類似団体と同水準となっている。
実質公債費比率は、地方債元利償還金・準元利償還金が減少するとともに、標準財政規模が増加したため、前年度に比べて0.2ポイント減少した。
引き続き、市債の借入抑制を図り、公債費の適正化に努める。</t>
    <rPh sb="22" eb="24">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</si>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</sst>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957B-46DE-9867-98DD6C4A6A9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40810</c:v>
                </c:pt>
                <c:pt idx="1">
                  <c:v>25110</c:v>
                </c:pt>
                <c:pt idx="2">
                  <c:v>26119</c:v>
                </c:pt>
                <c:pt idx="3">
                  <c:v>35015</c:v>
                </c:pt>
                <c:pt idx="4">
                  <c:v>55161</c:v>
                </c:pt>
              </c:numCache>
            </c:numRef>
          </c:val>
          <c:smooth val="0"/>
          <c:extLst>
            <c:ext xmlns:c16="http://schemas.microsoft.com/office/drawing/2014/chart" uri="{C3380CC4-5D6E-409C-BE32-E72D297353CC}">
              <c16:uniqueId val="{00000001-957B-46DE-9867-98DD6C4A6A9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4.1900000000000004</c:v>
                </c:pt>
                <c:pt idx="1">
                  <c:v>5.79</c:v>
                </c:pt>
                <c:pt idx="2">
                  <c:v>4.8499999999999996</c:v>
                </c:pt>
                <c:pt idx="3">
                  <c:v>5.35</c:v>
                </c:pt>
                <c:pt idx="4">
                  <c:v>5.37</c:v>
                </c:pt>
              </c:numCache>
            </c:numRef>
          </c:val>
          <c:extLst>
            <c:ext xmlns:c16="http://schemas.microsoft.com/office/drawing/2014/chart" uri="{C3380CC4-5D6E-409C-BE32-E72D297353CC}">
              <c16:uniqueId val="{00000000-8BBF-4472-8E97-9113FD58A4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6.02</c:v>
                </c:pt>
                <c:pt idx="1">
                  <c:v>7.06</c:v>
                </c:pt>
                <c:pt idx="2">
                  <c:v>6.94</c:v>
                </c:pt>
                <c:pt idx="3">
                  <c:v>6.32</c:v>
                </c:pt>
                <c:pt idx="4">
                  <c:v>6.26</c:v>
                </c:pt>
              </c:numCache>
            </c:numRef>
          </c:val>
          <c:extLst>
            <c:ext xmlns:c16="http://schemas.microsoft.com/office/drawing/2014/chart" uri="{C3380CC4-5D6E-409C-BE32-E72D297353CC}">
              <c16:uniqueId val="{00000001-8BBF-4472-8E97-9113FD58A4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-0.37</c:v>
                </c:pt>
                <c:pt idx="1">
                  <c:v>1.33</c:v>
                </c:pt>
                <c:pt idx="2">
                  <c:v>-4.3899999999999997</c:v>
                </c:pt>
                <c:pt idx="3">
                  <c:v>-2.1</c:v>
                </c:pt>
                <c:pt idx="4">
                  <c:v>-2.2200000000000002</c:v>
                </c:pt>
              </c:numCache>
            </c:numRef>
          </c:val>
          <c:smooth val="0"/>
          <c:extLst>
            <c:ext xmlns:c16="http://schemas.microsoft.com/office/drawing/2014/chart" uri="{C3380CC4-5D6E-409C-BE32-E72D297353CC}">
              <c16:uniqueId val="{00000002-8BBF-4472-8E97-9113FD58A4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58-4F10-827D-4933D195CDF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58-4F10-827D-4933D195CDF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58-4F10-827D-4933D195CDF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858-4F10-827D-4933D195CDF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858-4F10-827D-4933D195CDF6}"/>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0.02</c:v>
                </c:pt>
                <c:pt idx="4">
                  <c:v>#N/A</c:v>
                </c:pt>
                <c:pt idx="5">
                  <c:v>0.02</c:v>
                </c:pt>
                <c:pt idx="6">
                  <c:v>#N/A</c:v>
                </c:pt>
                <c:pt idx="7">
                  <c:v>0</c:v>
                </c:pt>
                <c:pt idx="8">
                  <c:v>#N/A</c:v>
                </c:pt>
                <c:pt idx="9">
                  <c:v>0.01</c:v>
                </c:pt>
              </c:numCache>
            </c:numRef>
          </c:val>
          <c:extLst>
            <c:ext xmlns:c16="http://schemas.microsoft.com/office/drawing/2014/chart" uri="{C3380CC4-5D6E-409C-BE32-E72D297353CC}">
              <c16:uniqueId val="{00000005-9858-4F10-827D-4933D195CDF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0.74</c:v>
                </c:pt>
                <c:pt idx="2">
                  <c:v>#N/A</c:v>
                </c:pt>
                <c:pt idx="3">
                  <c:v>0.45</c:v>
                </c:pt>
                <c:pt idx="4">
                  <c:v>#N/A</c:v>
                </c:pt>
                <c:pt idx="5">
                  <c:v>0.56999999999999995</c:v>
                </c:pt>
                <c:pt idx="6">
                  <c:v>#N/A</c:v>
                </c:pt>
                <c:pt idx="7">
                  <c:v>0.4</c:v>
                </c:pt>
                <c:pt idx="8">
                  <c:v>#N/A</c:v>
                </c:pt>
                <c:pt idx="9">
                  <c:v>0.19</c:v>
                </c:pt>
              </c:numCache>
            </c:numRef>
          </c:val>
          <c:extLst>
            <c:ext xmlns:c16="http://schemas.microsoft.com/office/drawing/2014/chart" uri="{C3380CC4-5D6E-409C-BE32-E72D297353CC}">
              <c16:uniqueId val="{00000006-9858-4F10-827D-4933D195CDF6}"/>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0.17</c:v>
                </c:pt>
                <c:pt idx="2">
                  <c:v>#N/A</c:v>
                </c:pt>
                <c:pt idx="3">
                  <c:v>0.31</c:v>
                </c:pt>
                <c:pt idx="4">
                  <c:v>#N/A</c:v>
                </c:pt>
                <c:pt idx="5">
                  <c:v>0.28000000000000003</c:v>
                </c:pt>
                <c:pt idx="6">
                  <c:v>#N/A</c:v>
                </c:pt>
                <c:pt idx="7">
                  <c:v>0.36</c:v>
                </c:pt>
                <c:pt idx="8">
                  <c:v>#N/A</c:v>
                </c:pt>
                <c:pt idx="9">
                  <c:v>0.56999999999999995</c:v>
                </c:pt>
              </c:numCache>
            </c:numRef>
          </c:val>
          <c:extLst>
            <c:ext xmlns:c16="http://schemas.microsoft.com/office/drawing/2014/chart" uri="{C3380CC4-5D6E-409C-BE32-E72D297353CC}">
              <c16:uniqueId val="{00000007-9858-4F10-827D-4933D195CDF6}"/>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1.1499999999999999</c:v>
                </c:pt>
                <c:pt idx="2">
                  <c:v>#N/A</c:v>
                </c:pt>
                <c:pt idx="3">
                  <c:v>0.8</c:v>
                </c:pt>
                <c:pt idx="4">
                  <c:v>#N/A</c:v>
                </c:pt>
                <c:pt idx="5">
                  <c:v>1.67</c:v>
                </c:pt>
                <c:pt idx="6">
                  <c:v>#N/A</c:v>
                </c:pt>
                <c:pt idx="7">
                  <c:v>1.46</c:v>
                </c:pt>
                <c:pt idx="8">
                  <c:v>#N/A</c:v>
                </c:pt>
                <c:pt idx="9">
                  <c:v>1.67</c:v>
                </c:pt>
              </c:numCache>
            </c:numRef>
          </c:val>
          <c:extLst>
            <c:ext xmlns:c16="http://schemas.microsoft.com/office/drawing/2014/chart" uri="{C3380CC4-5D6E-409C-BE32-E72D297353CC}">
              <c16:uniqueId val="{00000008-9858-4F10-827D-4933D195CDF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4.18</c:v>
                </c:pt>
                <c:pt idx="2">
                  <c:v>#N/A</c:v>
                </c:pt>
                <c:pt idx="3">
                  <c:v>5.78</c:v>
                </c:pt>
                <c:pt idx="4">
                  <c:v>#N/A</c:v>
                </c:pt>
                <c:pt idx="5">
                  <c:v>4.8499999999999996</c:v>
                </c:pt>
                <c:pt idx="6">
                  <c:v>#N/A</c:v>
                </c:pt>
                <c:pt idx="7">
                  <c:v>5.35</c:v>
                </c:pt>
                <c:pt idx="8">
                  <c:v>#N/A</c:v>
                </c:pt>
                <c:pt idx="9">
                  <c:v>5.37</c:v>
                </c:pt>
              </c:numCache>
            </c:numRef>
          </c:val>
          <c:extLst>
            <c:ext xmlns:c16="http://schemas.microsoft.com/office/drawing/2014/chart" uri="{C3380CC4-5D6E-409C-BE32-E72D297353CC}">
              <c16:uniqueId val="{00000009-9858-4F10-827D-4933D195CDF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2009</c:v>
                </c:pt>
                <c:pt idx="5">
                  <c:v>2067</c:v>
                </c:pt>
                <c:pt idx="8">
                  <c:v>2112</c:v>
                </c:pt>
                <c:pt idx="11">
                  <c:v>2129</c:v>
                </c:pt>
                <c:pt idx="14">
                  <c:v>2075</c:v>
                </c:pt>
              </c:numCache>
            </c:numRef>
          </c:val>
          <c:extLst>
            <c:ext xmlns:c16="http://schemas.microsoft.com/office/drawing/2014/chart" uri="{C3380CC4-5D6E-409C-BE32-E72D297353CC}">
              <c16:uniqueId val="{00000000-58D4-4A16-82F9-D4B49930D1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8D4-4A16-82F9-D4B49930D1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58D4-4A16-82F9-D4B49930D1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37</c:v>
                </c:pt>
                <c:pt idx="6">
                  <c:v>36</c:v>
                </c:pt>
                <c:pt idx="9">
                  <c:v>46</c:v>
                </c:pt>
                <c:pt idx="12">
                  <c:v>51</c:v>
                </c:pt>
              </c:numCache>
            </c:numRef>
          </c:val>
          <c:extLst>
            <c:ext xmlns:c16="http://schemas.microsoft.com/office/drawing/2014/chart" uri="{C3380CC4-5D6E-409C-BE32-E72D297353CC}">
              <c16:uniqueId val="{00000003-58D4-4A16-82F9-D4B49930D1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304</c:v>
                </c:pt>
                <c:pt idx="3">
                  <c:v>247</c:v>
                </c:pt>
                <c:pt idx="6">
                  <c:v>233</c:v>
                </c:pt>
                <c:pt idx="9">
                  <c:v>197</c:v>
                </c:pt>
                <c:pt idx="12">
                  <c:v>186</c:v>
                </c:pt>
              </c:numCache>
            </c:numRef>
          </c:val>
          <c:extLst>
            <c:ext xmlns:c16="http://schemas.microsoft.com/office/drawing/2014/chart" uri="{C3380CC4-5D6E-409C-BE32-E72D297353CC}">
              <c16:uniqueId val="{00000004-58D4-4A16-82F9-D4B49930D1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D4-4A16-82F9-D4B49930D1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D4-4A16-82F9-D4B49930D1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2433</c:v>
                </c:pt>
                <c:pt idx="3">
                  <c:v>2561</c:v>
                </c:pt>
                <c:pt idx="6">
                  <c:v>2633</c:v>
                </c:pt>
                <c:pt idx="9">
                  <c:v>2644</c:v>
                </c:pt>
                <c:pt idx="12">
                  <c:v>2563</c:v>
                </c:pt>
              </c:numCache>
            </c:numRef>
          </c:val>
          <c:extLst>
            <c:ext xmlns:c16="http://schemas.microsoft.com/office/drawing/2014/chart" uri="{C3380CC4-5D6E-409C-BE32-E72D297353CC}">
              <c16:uniqueId val="{00000007-58D4-4A16-82F9-D4B49930D1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775</c:v>
                </c:pt>
                <c:pt idx="2">
                  <c:v>#N/A</c:v>
                </c:pt>
                <c:pt idx="3">
                  <c:v>#N/A</c:v>
                </c:pt>
                <c:pt idx="4">
                  <c:v>778</c:v>
                </c:pt>
                <c:pt idx="5">
                  <c:v>#N/A</c:v>
                </c:pt>
                <c:pt idx="6">
                  <c:v>#N/A</c:v>
                </c:pt>
                <c:pt idx="7">
                  <c:v>790</c:v>
                </c:pt>
                <c:pt idx="8">
                  <c:v>#N/A</c:v>
                </c:pt>
                <c:pt idx="9">
                  <c:v>#N/A</c:v>
                </c:pt>
                <c:pt idx="10">
                  <c:v>758</c:v>
                </c:pt>
                <c:pt idx="11">
                  <c:v>#N/A</c:v>
                </c:pt>
                <c:pt idx="12">
                  <c:v>#N/A</c:v>
                </c:pt>
                <c:pt idx="13">
                  <c:v>725</c:v>
                </c:pt>
                <c:pt idx="14">
                  <c:v>#N/A</c:v>
                </c:pt>
              </c:numCache>
            </c:numRef>
          </c:val>
          <c:smooth val="0"/>
          <c:extLst>
            <c:ext xmlns:c16="http://schemas.microsoft.com/office/drawing/2014/chart" uri="{C3380CC4-5D6E-409C-BE32-E72D297353CC}">
              <c16:uniqueId val="{00000008-58D4-4A16-82F9-D4B49930D1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19269</c:v>
                </c:pt>
                <c:pt idx="5">
                  <c:v>19110</c:v>
                </c:pt>
                <c:pt idx="8">
                  <c:v>18270</c:v>
                </c:pt>
                <c:pt idx="11">
                  <c:v>17851</c:v>
                </c:pt>
                <c:pt idx="14">
                  <c:v>17516</c:v>
                </c:pt>
              </c:numCache>
            </c:numRef>
          </c:val>
          <c:extLst>
            <c:ext xmlns:c16="http://schemas.microsoft.com/office/drawing/2014/chart" uri="{C3380CC4-5D6E-409C-BE32-E72D297353CC}">
              <c16:uniqueId val="{00000000-5B72-45FA-B5AE-EEDE08B78F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3953</c:v>
                </c:pt>
                <c:pt idx="5">
                  <c:v>3666</c:v>
                </c:pt>
                <c:pt idx="8">
                  <c:v>3542</c:v>
                </c:pt>
                <c:pt idx="11">
                  <c:v>3997</c:v>
                </c:pt>
                <c:pt idx="14">
                  <c:v>3975</c:v>
                </c:pt>
              </c:numCache>
            </c:numRef>
          </c:val>
          <c:extLst>
            <c:ext xmlns:c16="http://schemas.microsoft.com/office/drawing/2014/chart" uri="{C3380CC4-5D6E-409C-BE32-E72D297353CC}">
              <c16:uniqueId val="{00000001-5B72-45FA-B5AE-EEDE08B78F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2394</c:v>
                </c:pt>
                <c:pt idx="5">
                  <c:v>3405</c:v>
                </c:pt>
                <c:pt idx="8">
                  <c:v>3331</c:v>
                </c:pt>
                <c:pt idx="11">
                  <c:v>3184</c:v>
                </c:pt>
                <c:pt idx="14">
                  <c:v>3244</c:v>
                </c:pt>
              </c:numCache>
            </c:numRef>
          </c:val>
          <c:extLst>
            <c:ext xmlns:c16="http://schemas.microsoft.com/office/drawing/2014/chart" uri="{C3380CC4-5D6E-409C-BE32-E72D297353CC}">
              <c16:uniqueId val="{00000002-5B72-45FA-B5AE-EEDE08B78F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B72-45FA-B5AE-EEDE08B78F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B72-45FA-B5AE-EEDE08B78F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72-45FA-B5AE-EEDE08B78F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2086</c:v>
                </c:pt>
                <c:pt idx="3">
                  <c:v>2058</c:v>
                </c:pt>
                <c:pt idx="6">
                  <c:v>1954</c:v>
                </c:pt>
                <c:pt idx="9">
                  <c:v>2005</c:v>
                </c:pt>
                <c:pt idx="12">
                  <c:v>1908</c:v>
                </c:pt>
              </c:numCache>
            </c:numRef>
          </c:val>
          <c:extLst>
            <c:ext xmlns:c16="http://schemas.microsoft.com/office/drawing/2014/chart" uri="{C3380CC4-5D6E-409C-BE32-E72D297353CC}">
              <c16:uniqueId val="{00000006-5B72-45FA-B5AE-EEDE08B78F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103</c:v>
                </c:pt>
                <c:pt idx="3">
                  <c:v>96</c:v>
                </c:pt>
                <c:pt idx="6">
                  <c:v>83</c:v>
                </c:pt>
                <c:pt idx="9">
                  <c:v>70</c:v>
                </c:pt>
                <c:pt idx="12">
                  <c:v>191</c:v>
                </c:pt>
              </c:numCache>
            </c:numRef>
          </c:val>
          <c:extLst>
            <c:ext xmlns:c16="http://schemas.microsoft.com/office/drawing/2014/chart" uri="{C3380CC4-5D6E-409C-BE32-E72D297353CC}">
              <c16:uniqueId val="{00000007-5B72-45FA-B5AE-EEDE08B78F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3293</c:v>
                </c:pt>
                <c:pt idx="3">
                  <c:v>2876</c:v>
                </c:pt>
                <c:pt idx="6">
                  <c:v>2384</c:v>
                </c:pt>
                <c:pt idx="9">
                  <c:v>2287</c:v>
                </c:pt>
                <c:pt idx="12">
                  <c:v>2250</c:v>
                </c:pt>
              </c:numCache>
            </c:numRef>
          </c:val>
          <c:extLst>
            <c:ext xmlns:c16="http://schemas.microsoft.com/office/drawing/2014/chart" uri="{C3380CC4-5D6E-409C-BE32-E72D297353CC}">
              <c16:uniqueId val="{00000008-5B72-45FA-B5AE-EEDE08B78F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B72-45FA-B5AE-EEDE08B78F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25806</c:v>
                </c:pt>
                <c:pt idx="3">
                  <c:v>25717</c:v>
                </c:pt>
                <c:pt idx="6">
                  <c:v>24702</c:v>
                </c:pt>
                <c:pt idx="9">
                  <c:v>24227</c:v>
                </c:pt>
                <c:pt idx="12">
                  <c:v>25045</c:v>
                </c:pt>
              </c:numCache>
            </c:numRef>
          </c:val>
          <c:extLst>
            <c:ext xmlns:c16="http://schemas.microsoft.com/office/drawing/2014/chart" uri="{C3380CC4-5D6E-409C-BE32-E72D297353CC}">
              <c16:uniqueId val="{0000000A-5B72-45FA-B5AE-EEDE08B78F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5672</c:v>
                </c:pt>
                <c:pt idx="2">
                  <c:v>#N/A</c:v>
                </c:pt>
                <c:pt idx="3">
                  <c:v>#N/A</c:v>
                </c:pt>
                <c:pt idx="4">
                  <c:v>4565</c:v>
                </c:pt>
                <c:pt idx="5">
                  <c:v>#N/A</c:v>
                </c:pt>
                <c:pt idx="6">
                  <c:v>#N/A</c:v>
                </c:pt>
                <c:pt idx="7">
                  <c:v>3981</c:v>
                </c:pt>
                <c:pt idx="8">
                  <c:v>#N/A</c:v>
                </c:pt>
                <c:pt idx="9">
                  <c:v>#N/A</c:v>
                </c:pt>
                <c:pt idx="10">
                  <c:v>3558</c:v>
                </c:pt>
                <c:pt idx="11">
                  <c:v>#N/A</c:v>
                </c:pt>
                <c:pt idx="12">
                  <c:v>#N/A</c:v>
                </c:pt>
                <c:pt idx="13">
                  <c:v>4659</c:v>
                </c:pt>
                <c:pt idx="14">
                  <c:v>#N/A</c:v>
                </c:pt>
              </c:numCache>
            </c:numRef>
          </c:val>
          <c:smooth val="0"/>
          <c:extLst>
            <c:ext xmlns:c16="http://schemas.microsoft.com/office/drawing/2014/chart" uri="{C3380CC4-5D6E-409C-BE32-E72D297353CC}">
              <c16:uniqueId val="{0000000B-5B72-45FA-B5AE-EEDE08B78F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1057</c:v>
                </c:pt>
                <c:pt idx="1">
                  <c:v>994</c:v>
                </c:pt>
                <c:pt idx="2">
                  <c:v>1020</c:v>
                </c:pt>
              </c:numCache>
            </c:numRef>
          </c:val>
          <c:extLst>
            <c:ext xmlns:c16="http://schemas.microsoft.com/office/drawing/2014/chart" uri="{C3380CC4-5D6E-409C-BE32-E72D297353CC}">
              <c16:uniqueId val="{00000000-4182-4DAB-8C3C-C4DE49CCB5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794</c:v>
                </c:pt>
                <c:pt idx="1">
                  <c:v>795</c:v>
                </c:pt>
                <c:pt idx="2">
                  <c:v>736</c:v>
                </c:pt>
              </c:numCache>
            </c:numRef>
          </c:val>
          <c:extLst>
            <c:ext xmlns:c16="http://schemas.microsoft.com/office/drawing/2014/chart" uri="{C3380CC4-5D6E-409C-BE32-E72D297353CC}">
              <c16:uniqueId val="{00000001-4182-4DAB-8C3C-C4DE49CCB5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1189</c:v>
                </c:pt>
                <c:pt idx="1">
                  <c:v>1180</c:v>
                </c:pt>
                <c:pt idx="2">
                  <c:v>1171</c:v>
                </c:pt>
              </c:numCache>
            </c:numRef>
          </c:val>
          <c:extLst>
            <c:ext xmlns:c16="http://schemas.microsoft.com/office/drawing/2014/chart" uri="{C3380CC4-5D6E-409C-BE32-E72D297353CC}">
              <c16:uniqueId val="{00000002-4182-4DAB-8C3C-C4DE49CCB5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{98C0B01D-FCD2-4524-A02B-425A3E50A58B}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59-44BC-9536-D095345807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{8CDE200E-5FF9-4F8D-B405-7A3FAC4D9A0C}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59-44BC-9536-D095345807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{0A552B8D-931A-4F92-97F7-3B7312BC0169}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59-44BC-9536-D095345807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{A2048B0D-904E-40BC-AC7A-860ADFA414EC}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59-44BC-9536-D095345807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{CC4E5F15-716A-48F2-9A14-A9D4B77DF18D}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59-44BC-9536-D095345807A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{F201CE4D-3329-4B47-9C9B-6BFEEDB3B404}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59-44BC-9536-D095345807A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{F21664A8-9A45-4612-B55A-1CE1590AFD33}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59-44BC-9536-D095345807A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{17279F31-16EE-469C-92CD-B57CF18D677E}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59-44BC-9536-D095345807A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{C250A3CC-1448-4119-95E4-DF0A0C88783D}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59-44BC-9536-D095345807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65.5</c:v>
                </c:pt>
                <c:pt idx="16">
                  <c:v>66.5</c:v>
                </c:pt>
                <c:pt idx="24">
                  <c:v>67.2</c:v>
                </c:pt>
                <c:pt idx="32">
                  <c:v>66.8</c:v>
                </c:pt>
              </c:numCache>
            </c:numRef>
          </c:xVal>
          <c:yVal>
            <c:numRef>
              <c:f>公会計指標分析・財政指標組合せ分析表!$BP$51:$DC$51</c:f>
              <c:numCache>
                <c:formatCode>#,##0.0;"▲ "#,##0.0</c:formatCode>
                <c:ptCount val="40"/>
                <c:pt idx="0">
                  <c:v>43</c:v>
                </c:pt>
                <c:pt idx="8">
                  <c:v>32.299999999999997</c:v>
                </c:pt>
                <c:pt idx="16">
                  <c:v>29</c:v>
                </c:pt>
                <c:pt idx="24">
                  <c:v>25.1</c:v>
                </c:pt>
                <c:pt idx="32">
                  <c:v>31.5</c:v>
                </c:pt>
              </c:numCache>
            </c:numRef>
          </c:yVal>
          <c:smooth val="0"/>
          <c:extLst>
            <c:ext xmlns:c16="http://schemas.microsoft.com/office/drawing/2014/chart" uri="{C3380CC4-5D6E-409C-BE32-E72D297353CC}">
              <c16:uniqueId val="{00000009-C259-44BC-9536-D095345807A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{625705AD-EDF1-421E-A254-53BB8D92FA74}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59-44BC-9536-D095345807A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{971796E4-017F-4E45-A5B2-0C32D8C65CAE}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59-44BC-9536-D095345807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{35E43381-9232-4BC9-8D23-AB5C36081F09}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59-44BC-9536-D095345807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{34E8A559-C9E5-46E0-BF45-0542C9429CAC}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59-44BC-9536-D095345807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{F5CC3DFA-6C69-413F-8E82-EB1062F88EAA}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59-44BC-9536-D095345807A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{1F87C85D-E88D-408B-99BE-7D45C15B0A93}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59-44BC-9536-D095345807A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{716F833A-2838-4CF9-A2D6-B9C83CFC9416}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59-44BC-9536-D095345807A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{DE90E272-456A-4F45-8C26-E5F455D175B2}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59-44BC-9536-D095345807A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{F6B53C21-286C-4B7C-A1F6-CDF5A14C8EAD}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59-44BC-9536-D095345807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C259-44BC-9536-D095345807AB}"/>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{2915616B-8D4C-4259-A1BE-5DADDDCA77FF}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5B5-42C5-A341-0ECFF86DCA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{04330B0B-E837-4AE7-B6F3-1126C6BE3FCE}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B5-42C5-A341-0ECFF86DCA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{787D6EB4-0623-4FCF-8644-08E12CFF94AC}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B5-42C5-A341-0ECFF86DCA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{860E0B92-C767-42E9-96C5-A80AC481C346}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B5-42C5-A341-0ECFF86DCA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{C93D9E69-3F15-4F40-8A00-210CA076C31F}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B5-42C5-A341-0ECFF86DCA9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{1E77EEB9-043D-4611-89D7-E537E1FC3251}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5B5-42C5-A341-0ECFF86DCA9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{2922DEDA-4AB6-4505-BB02-139DC8E0F8FB}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5B5-42C5-A341-0ECFF86DCA9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{6028CA67-7F12-4066-8463-C97FAE67B917}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5B5-42C5-A341-0ECFF86DCA9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{649A2BCD-98BD-4D44-98F8-C3670945AE6E}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5B5-42C5-A341-0ECFF86DCA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5.5</c:v>
                </c:pt>
                <c:pt idx="16">
                  <c:v>5.7</c:v>
                </c:pt>
                <c:pt idx="24">
                  <c:v>5.5</c:v>
                </c:pt>
                <c:pt idx="32">
                  <c:v>5.3</c:v>
                </c:pt>
              </c:numCache>
            </c:numRef>
          </c:xVal>
          <c:yVal>
            <c:numRef>
              <c:f>公会計指標分析・財政指標組合せ分析表!$BP$73:$DC$73</c:f>
              <c:numCache>
                <c:formatCode>#,##0.0;"▲ "#,##0.0</c:formatCode>
                <c:ptCount val="40"/>
                <c:pt idx="0">
                  <c:v>43</c:v>
                </c:pt>
                <c:pt idx="8">
                  <c:v>32.299999999999997</c:v>
                </c:pt>
                <c:pt idx="16">
                  <c:v>29</c:v>
                </c:pt>
                <c:pt idx="24">
                  <c:v>25.1</c:v>
                </c:pt>
                <c:pt idx="32">
                  <c:v>31.5</c:v>
                </c:pt>
              </c:numCache>
            </c:numRef>
          </c:yVal>
          <c:smooth val="0"/>
          <c:extLst>
            <c:ext xmlns:c16="http://schemas.microsoft.com/office/drawing/2014/chart" uri="{C3380CC4-5D6E-409C-BE32-E72D297353CC}">
              <c16:uniqueId val="{00000009-55B5-42C5-A341-0ECFF86DCA9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{649C60D1-717D-4779-A36F-2017193A4055}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5B5-42C5-A341-0ECFF86DCA9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{192621F6-1C0D-4AFB-B150-D8FA2C4E2731}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B5-42C5-A341-0ECFF86DCA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{0D3DA3C2-AD2B-4E66-951F-8553A048CA30}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B5-42C5-A341-0ECFF86DCA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{184B95FC-02E8-4DB1-96B3-7A8F69E443D6}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B5-42C5-A341-0ECFF86DCA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{B4734C58-0627-4DA0-8A1D-59641CB437BB}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B5-42C5-A341-0ECFF86DCA9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{6B4CA160-3C91-4D9E-AA61-F56F3AC0ACAB}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5B5-42C5-A341-0ECFF86DCA9B}"/>
                </c:ext>
              </c:extLst>
            </c:dLbl>
            <c:dLbl>
              <c:idx val="16"/>
              <c:layout>
                <c:manualLayout>
                  <c:x val="-4.4905057365901106E-2"/>
                  <c:y val="-4.60930045543997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{2BB422CE-4350-4B77-A894-A9A5E3D7BEDC}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5B5-42C5-A341-0ECFF86DCA9B}"/>
                </c:ext>
              </c:extLst>
            </c:dLbl>
            <c:dLbl>
              <c:idx val="24"/>
              <c:layout>
                <c:manualLayout>
                  <c:x val="-1.8235628084249993E-2"/>
                  <c:y val="-7.873994713361878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{77EDC7D3-584B-4045-8D53-774FBDEEA0D2}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5B5-42C5-A341-0ECFF86DCA9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{19795279-0C08-4DFE-834F-421E618DA3D6}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5B5-42C5-A341-0ECFF86DCA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5B5-42C5-A341-0ECFF86DCA9B}"/>
            </c:ext>
          </c:extLst>
        </c:ser>
        <c:dLbls>
          <c:showLegendKey val="0"/>
          <c:showVal val="1"/>
          <c:showCatName val="0"/>
          <c:showSerName val="0"/>
          <c:showPercent val="0"/>
          <c:showBubbleSize val="0"/>
        </c:dLbls>
        <c:axId val="84219776"/>
        <c:axId val="84234240"/>
      </c:scatterChart>
      <c:valAx>
        <c:axId val="84219776"/>
        <c:scaling>
          <c:orientation val="maxMin"/>
          <c:max val="6.3"/>
          <c:min val="5.099999999999999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年度単年度の指数（</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0.736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）と比べ令和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年度単年度の指数（</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0.706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）が低下したため、３か年平均で算出される財政力指数は低下した。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年度の単年度指数が低下した要因は、分子である基準財政収入額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が、市町村たばこ税、株式等譲渡所得割交付金、自動車重量譲与税</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％伸びているが、分母である基準財政需要額が生活保護費、高齢者保健福祉費等の増により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％伸びたため、財政力指数は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96308</xdr:rowOff>
    </xdr:to>
    <xdr:cxnSp macro="">
      <xdr:nvCxnSpPr>
        <xdr:cNvPr id="69" name="直線コネクタ 68"/>
        <xdr:cNvCxnSpPr/>
      </xdr:nvCxnSpPr>
      <xdr:spPr>
        <a:xfrm>
          <a:off x="4114800" y="71056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35983</xdr:rowOff>
    </xdr:from>
    <xdr:to>
      <xdr:col>19</xdr:col>
      <xdr:colOff>133350</xdr:colOff>
      <xdr:row>41</xdr:row>
      <xdr:rowOff>76200</xdr:rowOff>
    </xdr:to>
    <xdr:cxnSp macro="">
      <xdr:nvCxnSpPr>
        <xdr:cNvPr id="72" name="直線コネクタ 71"/>
        <xdr:cNvCxnSpPr/>
      </xdr:nvCxnSpPr>
      <xdr:spPr>
        <a:xfrm>
          <a:off x="3225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167217</xdr:rowOff>
    </xdr:from>
    <xdr:to>
      <xdr:col>15</xdr:col>
      <xdr:colOff>82550</xdr:colOff>
      <xdr:row>41</xdr:row>
      <xdr:rowOff>35983</xdr:rowOff>
    </xdr:to>
    <xdr:cxnSp macro="">
      <xdr:nvCxnSpPr>
        <xdr:cNvPr id="75" name="直線コネクタ 74"/>
        <xdr:cNvCxnSpPr/>
      </xdr:nvCxnSpPr>
      <xdr:spPr>
        <a:xfrm>
          <a:off x="2336800" y="70252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106892</xdr:rowOff>
    </xdr:from>
    <xdr:to>
      <xdr:col>11</xdr:col>
      <xdr:colOff>31750</xdr:colOff>
      <xdr:row>40</xdr:row>
      <xdr:rowOff>167217</xdr:rowOff>
    </xdr:to>
    <xdr:cxnSp macro="">
      <xdr:nvCxnSpPr>
        <xdr:cNvPr id="78" name="直線コネクタ 77"/>
        <xdr:cNvCxnSpPr/>
      </xdr:nvCxnSpPr>
      <xdr:spPr>
        <a:xfrm>
          <a:off x="1447800" y="696489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xdr:cNvSpPr/>
      </xdr:nvSpPr>
      <xdr:spPr>
        <a:xfrm>
          <a:off x="4902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62035</xdr:rowOff>
    </xdr:from>
    <xdr:ext cx="762000" cy="259045"/>
    <xdr:sp macro="" textlink="">
      <xdr:nvSpPr>
        <xdr:cNvPr id="89" name="財政力該当値テキスト"/>
        <xdr:cNvSpPr txBox="1"/>
      </xdr:nvSpPr>
      <xdr:spPr>
        <a:xfrm>
          <a:off x="5041900" y="692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0" name="楕円 89"/>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1" name="テキスト ボックス 90"/>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2" name="楕円 91"/>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96960</xdr:rowOff>
    </xdr:from>
    <xdr:ext cx="762000" cy="259045"/>
    <xdr:sp macro="" textlink="">
      <xdr:nvSpPr>
        <xdr:cNvPr id="93" name="テキスト ボックス 92"/>
        <xdr:cNvSpPr txBox="1"/>
      </xdr:nvSpPr>
      <xdr:spPr>
        <a:xfrm>
          <a:off x="2844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116417</xdr:rowOff>
    </xdr:from>
    <xdr:to>
      <xdr:col>11</xdr:col>
      <xdr:colOff>82550</xdr:colOff>
      <xdr:row>41</xdr:row>
      <xdr:rowOff>46567</xdr:rowOff>
    </xdr:to>
    <xdr:sp macro="" textlink="">
      <xdr:nvSpPr>
        <xdr:cNvPr id="94" name="楕円 93"/>
        <xdr:cNvSpPr/>
      </xdr:nvSpPr>
      <xdr:spPr>
        <a:xfrm>
          <a:off x="2286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95" name="テキスト ボックス 94"/>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56092</xdr:rowOff>
    </xdr:from>
    <xdr:to>
      <xdr:col>7</xdr:col>
      <xdr:colOff>31750</xdr:colOff>
      <xdr:row>40</xdr:row>
      <xdr:rowOff>157692</xdr:rowOff>
    </xdr:to>
    <xdr:sp macro="" textlink="">
      <xdr:nvSpPr>
        <xdr:cNvPr id="96" name="楕円 95"/>
        <xdr:cNvSpPr/>
      </xdr:nvSpPr>
      <xdr:spPr>
        <a:xfrm>
          <a:off x="1397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167869</xdr:rowOff>
    </xdr:from>
    <xdr:ext cx="762000" cy="259045"/>
    <xdr:sp macro="" textlink="">
      <xdr:nvSpPr>
        <xdr:cNvPr id="97" name="テキスト ボックス 96"/>
        <xdr:cNvSpPr txBox="1"/>
      </xdr:nvSpPr>
      <xdr:spPr>
        <a:xfrm>
          <a:off x="1066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各種委託料等の増加に伴う、物件費の増や扶助費の増があるものの、普通交付税や地方特例交付金等の増により歳入経常一般財源が増加したことにより経常収支比率は改善された。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今後も業務の効率化に努め、経常的経費の抑制を図る。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84138</xdr:rowOff>
    </xdr:from>
    <xdr:to>
      <xdr:col>23</xdr:col>
      <xdr:colOff>133350</xdr:colOff>
      <xdr:row>63</xdr:row>
      <xdr:rowOff>114300</xdr:rowOff>
    </xdr:to>
    <xdr:cxnSp macro="">
      <xdr:nvCxnSpPr>
        <xdr:cNvPr id="128" name="直線コネクタ 127"/>
        <xdr:cNvCxnSpPr/>
      </xdr:nvCxnSpPr>
      <xdr:spPr>
        <a:xfrm flipV="1">
          <a:off x="4114800" y="10885488"/>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63</xdr:row>
      <xdr:rowOff>150495</xdr:rowOff>
    </xdr:to>
    <xdr:cxnSp macro="">
      <xdr:nvCxnSpPr>
        <xdr:cNvPr id="131" name="直線コネクタ 130"/>
        <xdr:cNvCxnSpPr/>
      </xdr:nvCxnSpPr>
      <xdr:spPr>
        <a:xfrm flipV="1">
          <a:off x="3225800" y="109156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149543</xdr:rowOff>
    </xdr:from>
    <xdr:to>
      <xdr:col>15</xdr:col>
      <xdr:colOff>82550</xdr:colOff>
      <xdr:row>63</xdr:row>
      <xdr:rowOff>150495</xdr:rowOff>
    </xdr:to>
    <xdr:cxnSp macro="">
      <xdr:nvCxnSpPr>
        <xdr:cNvPr id="134" name="直線コネクタ 133"/>
        <xdr:cNvCxnSpPr/>
      </xdr:nvCxnSpPr>
      <xdr:spPr>
        <a:xfrm>
          <a:off x="2336800" y="10607993"/>
          <a:ext cx="889000" cy="34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149543</xdr:rowOff>
    </xdr:from>
    <xdr:to>
      <xdr:col>11</xdr:col>
      <xdr:colOff>31750</xdr:colOff>
      <xdr:row>64</xdr:row>
      <xdr:rowOff>51435</xdr:rowOff>
    </xdr:to>
    <xdr:cxnSp macro="">
      <xdr:nvCxnSpPr>
        <xdr:cNvPr id="137" name="直線コネクタ 136"/>
        <xdr:cNvCxnSpPr/>
      </xdr:nvCxnSpPr>
      <xdr:spPr>
        <a:xfrm flipV="1">
          <a:off x="1447800" y="10607993"/>
          <a:ext cx="889000" cy="4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33338</xdr:rowOff>
    </xdr:from>
    <xdr:to>
      <xdr:col>23</xdr:col>
      <xdr:colOff>184150</xdr:colOff>
      <xdr:row>63</xdr:row>
      <xdr:rowOff>134938</xdr:rowOff>
    </xdr:to>
    <xdr:sp macro="" textlink="">
      <xdr:nvSpPr>
        <xdr:cNvPr id="147" name="楕円 146"/>
        <xdr:cNvSpPr/>
      </xdr:nvSpPr>
      <xdr:spPr>
        <a:xfrm>
          <a:off x="49022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49865</xdr:rowOff>
    </xdr:from>
    <xdr:ext cx="762000" cy="259045"/>
    <xdr:sp macro="" textlink="">
      <xdr:nvSpPr>
        <xdr:cNvPr id="148" name="財政構造の弾力性該当値テキスト"/>
        <xdr:cNvSpPr txBox="1"/>
      </xdr:nvSpPr>
      <xdr:spPr>
        <a:xfrm>
          <a:off x="50419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49" name="楕円 148"/>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50" name="テキスト ボックス 149"/>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99695</xdr:rowOff>
    </xdr:from>
    <xdr:to>
      <xdr:col>15</xdr:col>
      <xdr:colOff>133350</xdr:colOff>
      <xdr:row>64</xdr:row>
      <xdr:rowOff>29845</xdr:rowOff>
    </xdr:to>
    <xdr:sp macro="" textlink="">
      <xdr:nvSpPr>
        <xdr:cNvPr id="151" name="楕円 150"/>
        <xdr:cNvSpPr/>
      </xdr:nvSpPr>
      <xdr:spPr>
        <a:xfrm>
          <a:off x="3175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14622</xdr:rowOff>
    </xdr:from>
    <xdr:ext cx="762000" cy="259045"/>
    <xdr:sp macro="" textlink="">
      <xdr:nvSpPr>
        <xdr:cNvPr id="152" name="テキスト ボックス 151"/>
        <xdr:cNvSpPr txBox="1"/>
      </xdr:nvSpPr>
      <xdr:spPr>
        <a:xfrm>
          <a:off x="2844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98743</xdr:rowOff>
    </xdr:from>
    <xdr:to>
      <xdr:col>11</xdr:col>
      <xdr:colOff>82550</xdr:colOff>
      <xdr:row>62</xdr:row>
      <xdr:rowOff>28893</xdr:rowOff>
    </xdr:to>
    <xdr:sp macro="" textlink="">
      <xdr:nvSpPr>
        <xdr:cNvPr id="153" name="楕円 152"/>
        <xdr:cNvSpPr/>
      </xdr:nvSpPr>
      <xdr:spPr>
        <a:xfrm>
          <a:off x="22860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39070</xdr:rowOff>
    </xdr:from>
    <xdr:ext cx="762000" cy="259045"/>
    <xdr:sp macro="" textlink="">
      <xdr:nvSpPr>
        <xdr:cNvPr id="154" name="テキスト ボックス 153"/>
        <xdr:cNvSpPr txBox="1"/>
      </xdr:nvSpPr>
      <xdr:spPr>
        <a:xfrm>
          <a:off x="1955800" y="1032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635</xdr:rowOff>
    </xdr:from>
    <xdr:to>
      <xdr:col>7</xdr:col>
      <xdr:colOff>31750</xdr:colOff>
      <xdr:row>64</xdr:row>
      <xdr:rowOff>102235</xdr:rowOff>
    </xdr:to>
    <xdr:sp macro="" textlink="">
      <xdr:nvSpPr>
        <xdr:cNvPr id="155" name="楕円 154"/>
        <xdr:cNvSpPr/>
      </xdr:nvSpPr>
      <xdr:spPr>
        <a:xfrm>
          <a:off x="1397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87012</xdr:rowOff>
    </xdr:from>
    <xdr:ext cx="762000" cy="259045"/>
    <xdr:sp macro="" textlink="">
      <xdr:nvSpPr>
        <xdr:cNvPr id="156" name="テキスト ボックス 155"/>
        <xdr:cNvSpPr txBox="1"/>
      </xdr:nvSpPr>
      <xdr:spPr>
        <a:xfrm>
          <a:off x="1066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[129,326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給与改定に伴い、会計年度任用職員等の報酬や、任期の定めのない常勤職員の人件費が増加した。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物件費についても物価高騰等の影響を受け、増加傾向にある。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また、人口については前年比で微減となっている。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これに伴い、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人当たり人件費・物件費等決算額について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今後も、人件費や維持補修費の抑制を図る。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107418</xdr:rowOff>
    </xdr:from>
    <xdr:to>
      <xdr:col>23</xdr:col>
      <xdr:colOff>133350</xdr:colOff>
      <xdr:row>80</xdr:row>
      <xdr:rowOff>128305</xdr:rowOff>
    </xdr:to>
    <xdr:cxnSp macro="">
      <xdr:nvCxnSpPr>
        <xdr:cNvPr id="193" name="直線コネクタ 192"/>
        <xdr:cNvCxnSpPr/>
      </xdr:nvCxnSpPr>
      <xdr:spPr>
        <a:xfrm>
          <a:off x="4114800" y="13823418"/>
          <a:ext cx="838200" cy="2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113082</xdr:rowOff>
    </xdr:from>
    <xdr:ext cx="762000" cy="259045"/>
    <xdr:sp macro="" textlink="">
      <xdr:nvSpPr>
        <xdr:cNvPr id="194" name="人件費・物件費等の状況平均値テキスト"/>
        <xdr:cNvSpPr txBox="1"/>
      </xdr:nvSpPr>
      <xdr:spPr>
        <a:xfrm>
          <a:off x="5041900" y="13829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107418</xdr:rowOff>
    </xdr:from>
    <xdr:to>
      <xdr:col>19</xdr:col>
      <xdr:colOff>133350</xdr:colOff>
      <xdr:row>80</xdr:row>
      <xdr:rowOff>109114</xdr:rowOff>
    </xdr:to>
    <xdr:cxnSp macro="">
      <xdr:nvCxnSpPr>
        <xdr:cNvPr id="196" name="直線コネクタ 195"/>
        <xdr:cNvCxnSpPr/>
      </xdr:nvCxnSpPr>
      <xdr:spPr>
        <a:xfrm flipV="1">
          <a:off x="3225800" y="13823418"/>
          <a:ext cx="8890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100442</xdr:rowOff>
    </xdr:from>
    <xdr:to>
      <xdr:col>15</xdr:col>
      <xdr:colOff>82550</xdr:colOff>
      <xdr:row>80</xdr:row>
      <xdr:rowOff>109114</xdr:rowOff>
    </xdr:to>
    <xdr:cxnSp macro="">
      <xdr:nvCxnSpPr>
        <xdr:cNvPr id="199" name="直線コネクタ 198"/>
        <xdr:cNvCxnSpPr/>
      </xdr:nvCxnSpPr>
      <xdr:spPr>
        <a:xfrm>
          <a:off x="2336800" y="13816442"/>
          <a:ext cx="889000" cy="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60506</xdr:rowOff>
    </xdr:from>
    <xdr:to>
      <xdr:col>11</xdr:col>
      <xdr:colOff>31750</xdr:colOff>
      <xdr:row>80</xdr:row>
      <xdr:rowOff>100442</xdr:rowOff>
    </xdr:to>
    <xdr:cxnSp macro="">
      <xdr:nvCxnSpPr>
        <xdr:cNvPr id="202" name="直線コネクタ 201"/>
        <xdr:cNvCxnSpPr/>
      </xdr:nvCxnSpPr>
      <xdr:spPr>
        <a:xfrm>
          <a:off x="1447800" y="13776506"/>
          <a:ext cx="889000" cy="3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77505</xdr:rowOff>
    </xdr:from>
    <xdr:to>
      <xdr:col>23</xdr:col>
      <xdr:colOff>184150</xdr:colOff>
      <xdr:row>81</xdr:row>
      <xdr:rowOff>7655</xdr:rowOff>
    </xdr:to>
    <xdr:sp macro="" textlink="">
      <xdr:nvSpPr>
        <xdr:cNvPr id="212" name="楕円 211"/>
        <xdr:cNvSpPr/>
      </xdr:nvSpPr>
      <xdr:spPr>
        <a:xfrm>
          <a:off x="4902200" y="1379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170232</xdr:rowOff>
    </xdr:from>
    <xdr:ext cx="762000" cy="259045"/>
    <xdr:sp macro="" textlink="">
      <xdr:nvSpPr>
        <xdr:cNvPr id="213" name="人件費・物件費等の状況該当値テキスト"/>
        <xdr:cNvSpPr txBox="1"/>
      </xdr:nvSpPr>
      <xdr:spPr>
        <a:xfrm>
          <a:off x="5041900" y="13714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56618</xdr:rowOff>
    </xdr:from>
    <xdr:to>
      <xdr:col>19</xdr:col>
      <xdr:colOff>184150</xdr:colOff>
      <xdr:row>80</xdr:row>
      <xdr:rowOff>158218</xdr:rowOff>
    </xdr:to>
    <xdr:sp macro="" textlink="">
      <xdr:nvSpPr>
        <xdr:cNvPr id="214" name="楕円 213"/>
        <xdr:cNvSpPr/>
      </xdr:nvSpPr>
      <xdr:spPr>
        <a:xfrm>
          <a:off x="4064000" y="1377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168395</xdr:rowOff>
    </xdr:from>
    <xdr:ext cx="736600" cy="259045"/>
    <xdr:sp macro="" textlink="">
      <xdr:nvSpPr>
        <xdr:cNvPr id="215" name="テキスト ボックス 214"/>
        <xdr:cNvSpPr txBox="1"/>
      </xdr:nvSpPr>
      <xdr:spPr>
        <a:xfrm>
          <a:off x="3733800" y="13541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58314</xdr:rowOff>
    </xdr:from>
    <xdr:to>
      <xdr:col>15</xdr:col>
      <xdr:colOff>133350</xdr:colOff>
      <xdr:row>80</xdr:row>
      <xdr:rowOff>159914</xdr:rowOff>
    </xdr:to>
    <xdr:sp macro="" textlink="">
      <xdr:nvSpPr>
        <xdr:cNvPr id="216" name="楕円 215"/>
        <xdr:cNvSpPr/>
      </xdr:nvSpPr>
      <xdr:spPr>
        <a:xfrm>
          <a:off x="3175000" y="1377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170091</xdr:rowOff>
    </xdr:from>
    <xdr:ext cx="762000" cy="259045"/>
    <xdr:sp macro="" textlink="">
      <xdr:nvSpPr>
        <xdr:cNvPr id="217" name="テキスト ボックス 216"/>
        <xdr:cNvSpPr txBox="1"/>
      </xdr:nvSpPr>
      <xdr:spPr>
        <a:xfrm>
          <a:off x="2844800" y="1354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49642</xdr:rowOff>
    </xdr:from>
    <xdr:to>
      <xdr:col>11</xdr:col>
      <xdr:colOff>82550</xdr:colOff>
      <xdr:row>80</xdr:row>
      <xdr:rowOff>151242</xdr:rowOff>
    </xdr:to>
    <xdr:sp macro="" textlink="">
      <xdr:nvSpPr>
        <xdr:cNvPr id="218" name="楕円 217"/>
        <xdr:cNvSpPr/>
      </xdr:nvSpPr>
      <xdr:spPr>
        <a:xfrm>
          <a:off x="2286000" y="1376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161419</xdr:rowOff>
    </xdr:from>
    <xdr:ext cx="762000" cy="259045"/>
    <xdr:sp macro="" textlink="">
      <xdr:nvSpPr>
        <xdr:cNvPr id="219" name="テキスト ボックス 218"/>
        <xdr:cNvSpPr txBox="1"/>
      </xdr:nvSpPr>
      <xdr:spPr>
        <a:xfrm>
          <a:off x="1955800" y="1353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9706</xdr:rowOff>
    </xdr:from>
    <xdr:to>
      <xdr:col>7</xdr:col>
      <xdr:colOff>31750</xdr:colOff>
      <xdr:row>80</xdr:row>
      <xdr:rowOff>111306</xdr:rowOff>
    </xdr:to>
    <xdr:sp macro="" textlink="">
      <xdr:nvSpPr>
        <xdr:cNvPr id="220" name="楕円 219"/>
        <xdr:cNvSpPr/>
      </xdr:nvSpPr>
      <xdr:spPr>
        <a:xfrm>
          <a:off x="1397000" y="1372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121483</xdr:rowOff>
    </xdr:from>
    <xdr:ext cx="762000" cy="259045"/>
    <xdr:sp macro="" textlink="">
      <xdr:nvSpPr>
        <xdr:cNvPr id="221" name="テキスト ボックス 220"/>
        <xdr:cNvSpPr txBox="1"/>
      </xdr:nvSpPr>
      <xdr:spPr>
        <a:xfrm>
          <a:off x="1066800" y="13494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職員の給与水準については、人事院勧告等に準じて、適正化を図っている。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今後も勧告に準じることを基本に他の団体の動向等を考慮し、引き続き適正な水準の維持に努める。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85</xdr:row>
      <xdr:rowOff>48986</xdr:rowOff>
    </xdr:to>
    <xdr:cxnSp macro="">
      <xdr:nvCxnSpPr>
        <xdr:cNvPr id="257" name="直線コネクタ 256"/>
        <xdr:cNvCxnSpPr/>
      </xdr:nvCxnSpPr>
      <xdr:spPr>
        <a:xfrm flipV="1">
          <a:off x="16179800" y="14449879"/>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83457</xdr:rowOff>
    </xdr:to>
    <xdr:cxnSp macro="">
      <xdr:nvCxnSpPr>
        <xdr:cNvPr id="260" name="直線コネクタ 259"/>
        <xdr:cNvCxnSpPr/>
      </xdr:nvCxnSpPr>
      <xdr:spPr>
        <a:xfrm flipV="1">
          <a:off x="15290800" y="146222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86</xdr:row>
      <xdr:rowOff>15421</xdr:rowOff>
    </xdr:to>
    <xdr:cxnSp macro="">
      <xdr:nvCxnSpPr>
        <xdr:cNvPr id="263" name="直線コネクタ 262"/>
        <xdr:cNvCxnSpPr/>
      </xdr:nvCxnSpPr>
      <xdr:spPr>
        <a:xfrm flipV="1">
          <a:off x="14401800" y="1465670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153307</xdr:rowOff>
    </xdr:to>
    <xdr:cxnSp macro="">
      <xdr:nvCxnSpPr>
        <xdr:cNvPr id="266" name="直線コネクタ 265"/>
        <xdr:cNvCxnSpPr/>
      </xdr:nvCxnSpPr>
      <xdr:spPr>
        <a:xfrm flipV="1">
          <a:off x="13512800" y="1476012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168729</xdr:rowOff>
    </xdr:from>
    <xdr:to>
      <xdr:col>81</xdr:col>
      <xdr:colOff>95250</xdr:colOff>
      <xdr:row>84</xdr:row>
      <xdr:rowOff>98879</xdr:rowOff>
    </xdr:to>
    <xdr:sp macro="" textlink="">
      <xdr:nvSpPr>
        <xdr:cNvPr id="276" name="楕円 275"/>
        <xdr:cNvSpPr/>
      </xdr:nvSpPr>
      <xdr:spPr>
        <a:xfrm>
          <a:off x="169672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13806</xdr:rowOff>
    </xdr:from>
    <xdr:ext cx="762000" cy="259045"/>
    <xdr:sp macro="" textlink="">
      <xdr:nvSpPr>
        <xdr:cNvPr id="277" name="給与水準   （国との比較）該当値テキスト"/>
        <xdr:cNvSpPr txBox="1"/>
      </xdr:nvSpPr>
      <xdr:spPr>
        <a:xfrm>
          <a:off x="17106900" y="142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79" name="テキスト ボックス 278"/>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0" name="楕円 279"/>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119034</xdr:rowOff>
    </xdr:from>
    <xdr:ext cx="762000" cy="259045"/>
    <xdr:sp macro="" textlink="">
      <xdr:nvSpPr>
        <xdr:cNvPr id="281" name="テキスト ボックス 280"/>
        <xdr:cNvSpPr txBox="1"/>
      </xdr:nvSpPr>
      <xdr:spPr>
        <a:xfrm>
          <a:off x="14909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4" name="楕円 283"/>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5" name="テキスト ボックス 284"/>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人下回っている。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今後も定員管理計画に基づき適切な採用を行うとともに、事務事業の見直しと職員の再分配等により効率化を図る。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135996</xdr:rowOff>
    </xdr:from>
    <xdr:to>
      <xdr:col>81</xdr:col>
      <xdr:colOff>44450</xdr:colOff>
      <xdr:row>60</xdr:row>
      <xdr:rowOff>144039</xdr:rowOff>
    </xdr:to>
    <xdr:cxnSp macro="">
      <xdr:nvCxnSpPr>
        <xdr:cNvPr id="320" name="直線コネクタ 319"/>
        <xdr:cNvCxnSpPr/>
      </xdr:nvCxnSpPr>
      <xdr:spPr>
        <a:xfrm>
          <a:off x="16179800" y="10422996"/>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105833</xdr:rowOff>
    </xdr:from>
    <xdr:to>
      <xdr:col>77</xdr:col>
      <xdr:colOff>44450</xdr:colOff>
      <xdr:row>60</xdr:row>
      <xdr:rowOff>135996</xdr:rowOff>
    </xdr:to>
    <xdr:cxnSp macro="">
      <xdr:nvCxnSpPr>
        <xdr:cNvPr id="323" name="直線コネクタ 322"/>
        <xdr:cNvCxnSpPr/>
      </xdr:nvCxnSpPr>
      <xdr:spPr>
        <a:xfrm>
          <a:off x="15290800" y="1039283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71649</xdr:rowOff>
    </xdr:from>
    <xdr:to>
      <xdr:col>72</xdr:col>
      <xdr:colOff>203200</xdr:colOff>
      <xdr:row>60</xdr:row>
      <xdr:rowOff>105833</xdr:rowOff>
    </xdr:to>
    <xdr:cxnSp macro="">
      <xdr:nvCxnSpPr>
        <xdr:cNvPr id="326" name="直線コネクタ 325"/>
        <xdr:cNvCxnSpPr/>
      </xdr:nvCxnSpPr>
      <xdr:spPr>
        <a:xfrm>
          <a:off x="14401800" y="10358649"/>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65617</xdr:rowOff>
    </xdr:from>
    <xdr:to>
      <xdr:col>68</xdr:col>
      <xdr:colOff>152400</xdr:colOff>
      <xdr:row>60</xdr:row>
      <xdr:rowOff>71649</xdr:rowOff>
    </xdr:to>
    <xdr:cxnSp macro="">
      <xdr:nvCxnSpPr>
        <xdr:cNvPr id="329" name="直線コネクタ 328"/>
        <xdr:cNvCxnSpPr/>
      </xdr:nvCxnSpPr>
      <xdr:spPr>
        <a:xfrm>
          <a:off x="13512800" y="10352617"/>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93239</xdr:rowOff>
    </xdr:from>
    <xdr:to>
      <xdr:col>81</xdr:col>
      <xdr:colOff>95250</xdr:colOff>
      <xdr:row>61</xdr:row>
      <xdr:rowOff>23389</xdr:rowOff>
    </xdr:to>
    <xdr:sp macro="" textlink="">
      <xdr:nvSpPr>
        <xdr:cNvPr id="339" name="楕円 338"/>
        <xdr:cNvSpPr/>
      </xdr:nvSpPr>
      <xdr:spPr>
        <a:xfrm>
          <a:off x="16967200" y="10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109766</xdr:rowOff>
    </xdr:from>
    <xdr:ext cx="762000" cy="259045"/>
    <xdr:sp macro="" textlink="">
      <xdr:nvSpPr>
        <xdr:cNvPr id="340" name="定員管理の状況該当値テキスト"/>
        <xdr:cNvSpPr txBox="1"/>
      </xdr:nvSpPr>
      <xdr:spPr>
        <a:xfrm>
          <a:off x="17106900" y="1022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85196</xdr:rowOff>
    </xdr:from>
    <xdr:to>
      <xdr:col>77</xdr:col>
      <xdr:colOff>95250</xdr:colOff>
      <xdr:row>61</xdr:row>
      <xdr:rowOff>15346</xdr:rowOff>
    </xdr:to>
    <xdr:sp macro="" textlink="">
      <xdr:nvSpPr>
        <xdr:cNvPr id="341" name="楕円 340"/>
        <xdr:cNvSpPr/>
      </xdr:nvSpPr>
      <xdr:spPr>
        <a:xfrm>
          <a:off x="16129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25523</xdr:rowOff>
    </xdr:from>
    <xdr:ext cx="736600" cy="259045"/>
    <xdr:sp macro="" textlink="">
      <xdr:nvSpPr>
        <xdr:cNvPr id="342" name="テキスト ボックス 341"/>
        <xdr:cNvSpPr txBox="1"/>
      </xdr:nvSpPr>
      <xdr:spPr>
        <a:xfrm>
          <a:off x="15798800" y="10141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55033</xdr:rowOff>
    </xdr:from>
    <xdr:to>
      <xdr:col>73</xdr:col>
      <xdr:colOff>44450</xdr:colOff>
      <xdr:row>60</xdr:row>
      <xdr:rowOff>156633</xdr:rowOff>
    </xdr:to>
    <xdr:sp macro="" textlink="">
      <xdr:nvSpPr>
        <xdr:cNvPr id="343" name="楕円 342"/>
        <xdr:cNvSpPr/>
      </xdr:nvSpPr>
      <xdr:spPr>
        <a:xfrm>
          <a:off x="15240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166810</xdr:rowOff>
    </xdr:from>
    <xdr:ext cx="762000" cy="259045"/>
    <xdr:sp macro="" textlink="">
      <xdr:nvSpPr>
        <xdr:cNvPr id="344" name="テキスト ボックス 343"/>
        <xdr:cNvSpPr txBox="1"/>
      </xdr:nvSpPr>
      <xdr:spPr>
        <a:xfrm>
          <a:off x="14909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20849</xdr:rowOff>
    </xdr:from>
    <xdr:to>
      <xdr:col>68</xdr:col>
      <xdr:colOff>203200</xdr:colOff>
      <xdr:row>60</xdr:row>
      <xdr:rowOff>122449</xdr:rowOff>
    </xdr:to>
    <xdr:sp macro="" textlink="">
      <xdr:nvSpPr>
        <xdr:cNvPr id="345" name="楕円 344"/>
        <xdr:cNvSpPr/>
      </xdr:nvSpPr>
      <xdr:spPr>
        <a:xfrm>
          <a:off x="14351000" y="103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132626</xdr:rowOff>
    </xdr:from>
    <xdr:ext cx="762000" cy="259045"/>
    <xdr:sp macro="" textlink="">
      <xdr:nvSpPr>
        <xdr:cNvPr id="346" name="テキスト ボックス 345"/>
        <xdr:cNvSpPr txBox="1"/>
      </xdr:nvSpPr>
      <xdr:spPr>
        <a:xfrm>
          <a:off x="14020800" y="1007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14817</xdr:rowOff>
    </xdr:from>
    <xdr:to>
      <xdr:col>64</xdr:col>
      <xdr:colOff>152400</xdr:colOff>
      <xdr:row>60</xdr:row>
      <xdr:rowOff>116417</xdr:rowOff>
    </xdr:to>
    <xdr:sp macro="" textlink="">
      <xdr:nvSpPr>
        <xdr:cNvPr id="347" name="楕円 346"/>
        <xdr:cNvSpPr/>
      </xdr:nvSpPr>
      <xdr:spPr>
        <a:xfrm>
          <a:off x="13462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126594</xdr:rowOff>
    </xdr:from>
    <xdr:ext cx="762000" cy="259045"/>
    <xdr:sp macro="" textlink="">
      <xdr:nvSpPr>
        <xdr:cNvPr id="348" name="テキスト ボックス 347"/>
        <xdr:cNvSpPr txBox="1"/>
      </xdr:nvSpPr>
      <xdr:spPr>
        <a:xfrm>
          <a:off x="13131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か年平均で算出される令和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年度の実質公債費比率（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年度単年度の比率（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）と比べ、令和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年度単年度の比率（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）が減少（▲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年度の単年度の比率（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）は、分母である標準財政規模が増加し、分子である地方債元利償還金・準元利償還金（公営企業に要する経費で地方債の償還に充てたと認められる繰入金）が減少したため、前年度の比率（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引き続き、起債の抑制に努める。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151130</xdr:rowOff>
    </xdr:from>
    <xdr:to>
      <xdr:col>81</xdr:col>
      <xdr:colOff>44450</xdr:colOff>
      <xdr:row>40</xdr:row>
      <xdr:rowOff>167217</xdr:rowOff>
    </xdr:to>
    <xdr:cxnSp macro="">
      <xdr:nvCxnSpPr>
        <xdr:cNvPr id="381" name="直線コネクタ 380"/>
        <xdr:cNvCxnSpPr/>
      </xdr:nvCxnSpPr>
      <xdr:spPr>
        <a:xfrm flipV="1">
          <a:off x="16179800" y="700913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11854</xdr:rowOff>
    </xdr:to>
    <xdr:cxnSp macro="">
      <xdr:nvCxnSpPr>
        <xdr:cNvPr id="384" name="直線コネクタ 383"/>
        <xdr:cNvCxnSpPr/>
      </xdr:nvCxnSpPr>
      <xdr:spPr>
        <a:xfrm flipV="1">
          <a:off x="15290800" y="702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167217</xdr:rowOff>
    </xdr:from>
    <xdr:to>
      <xdr:col>72</xdr:col>
      <xdr:colOff>203200</xdr:colOff>
      <xdr:row>41</xdr:row>
      <xdr:rowOff>11854</xdr:rowOff>
    </xdr:to>
    <xdr:cxnSp macro="">
      <xdr:nvCxnSpPr>
        <xdr:cNvPr id="387" name="直線コネクタ 386"/>
        <xdr:cNvCxnSpPr/>
      </xdr:nvCxnSpPr>
      <xdr:spPr>
        <a:xfrm>
          <a:off x="14401800" y="702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40</xdr:row>
      <xdr:rowOff>167217</xdr:rowOff>
    </xdr:to>
    <xdr:cxnSp macro="">
      <xdr:nvCxnSpPr>
        <xdr:cNvPr id="390" name="直線コネクタ 389"/>
        <xdr:cNvCxnSpPr/>
      </xdr:nvCxnSpPr>
      <xdr:spPr>
        <a:xfrm>
          <a:off x="13512800" y="70252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400" name="楕円 399"/>
        <xdr:cNvSpPr/>
      </xdr:nvSpPr>
      <xdr:spPr>
        <a:xfrm>
          <a:off x="16967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401" name="公債費負担の状況該当値テキスト"/>
        <xdr:cNvSpPr txBox="1"/>
      </xdr:nvSpPr>
      <xdr:spPr>
        <a:xfrm>
          <a:off x="17106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2" name="楕円 401"/>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403" name="テキスト ボックス 402"/>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132504</xdr:rowOff>
    </xdr:from>
    <xdr:to>
      <xdr:col>73</xdr:col>
      <xdr:colOff>44450</xdr:colOff>
      <xdr:row>41</xdr:row>
      <xdr:rowOff>62654</xdr:rowOff>
    </xdr:to>
    <xdr:sp macro="" textlink="">
      <xdr:nvSpPr>
        <xdr:cNvPr id="404" name="楕円 403"/>
        <xdr:cNvSpPr/>
      </xdr:nvSpPr>
      <xdr:spPr>
        <a:xfrm>
          <a:off x="15240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72831</xdr:rowOff>
    </xdr:from>
    <xdr:ext cx="762000" cy="259045"/>
    <xdr:sp macro="" textlink="">
      <xdr:nvSpPr>
        <xdr:cNvPr id="405" name="テキスト ボックス 404"/>
        <xdr:cNvSpPr txBox="1"/>
      </xdr:nvSpPr>
      <xdr:spPr>
        <a:xfrm>
          <a:off x="14909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06" name="楕円 405"/>
        <xdr:cNvSpPr/>
      </xdr:nvSpPr>
      <xdr:spPr>
        <a:xfrm>
          <a:off x="14351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56744</xdr:rowOff>
    </xdr:from>
    <xdr:ext cx="762000" cy="259045"/>
    <xdr:sp macro="" textlink="">
      <xdr:nvSpPr>
        <xdr:cNvPr id="407" name="テキスト ボックス 406"/>
        <xdr:cNvSpPr txBox="1"/>
      </xdr:nvSpPr>
      <xdr:spPr>
        <a:xfrm>
          <a:off x="14020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08" name="楕円 407"/>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409" name="テキスト ボックス 408"/>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将来負担比率の分母である標準財政規模が増加し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、分子である地方債現在高</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が道の駅整備事業の新規借り入れに伴い増加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したことにより、将来負担比率が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地方債の起債の抑制に努めるとともに、交付税措置のある地方債を活用するなど、将来負担比率の低減に努める。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29875</xdr:rowOff>
    </xdr:from>
    <xdr:to>
      <xdr:col>81</xdr:col>
      <xdr:colOff>44450</xdr:colOff>
      <xdr:row>15</xdr:row>
      <xdr:rowOff>103414</xdr:rowOff>
    </xdr:to>
    <xdr:cxnSp macro="">
      <xdr:nvCxnSpPr>
        <xdr:cNvPr id="445" name="直線コネクタ 444"/>
        <xdr:cNvCxnSpPr/>
      </xdr:nvCxnSpPr>
      <xdr:spPr>
        <a:xfrm>
          <a:off x="16179800" y="2601625"/>
          <a:ext cx="8382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29875</xdr:rowOff>
    </xdr:from>
    <xdr:to>
      <xdr:col>77</xdr:col>
      <xdr:colOff>44450</xdr:colOff>
      <xdr:row>15</xdr:row>
      <xdr:rowOff>74688</xdr:rowOff>
    </xdr:to>
    <xdr:cxnSp macro="">
      <xdr:nvCxnSpPr>
        <xdr:cNvPr id="448" name="直線コネクタ 447"/>
        <xdr:cNvCxnSpPr/>
      </xdr:nvCxnSpPr>
      <xdr:spPr>
        <a:xfrm flipV="1">
          <a:off x="15290800" y="2601625"/>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74688</xdr:rowOff>
    </xdr:from>
    <xdr:to>
      <xdr:col>72</xdr:col>
      <xdr:colOff>203200</xdr:colOff>
      <xdr:row>15</xdr:row>
      <xdr:rowOff>112607</xdr:rowOff>
    </xdr:to>
    <xdr:cxnSp macro="">
      <xdr:nvCxnSpPr>
        <xdr:cNvPr id="451" name="直線コネクタ 450"/>
        <xdr:cNvCxnSpPr/>
      </xdr:nvCxnSpPr>
      <xdr:spPr>
        <a:xfrm flipV="1">
          <a:off x="14401800" y="2646438"/>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112607</xdr:rowOff>
    </xdr:from>
    <xdr:to>
      <xdr:col>68</xdr:col>
      <xdr:colOff>152400</xdr:colOff>
      <xdr:row>16</xdr:row>
      <xdr:rowOff>64105</xdr:rowOff>
    </xdr:to>
    <xdr:cxnSp macro="">
      <xdr:nvCxnSpPr>
        <xdr:cNvPr id="454" name="直線コネクタ 453"/>
        <xdr:cNvCxnSpPr/>
      </xdr:nvCxnSpPr>
      <xdr:spPr>
        <a:xfrm flipV="1">
          <a:off x="13512800" y="2684357"/>
          <a:ext cx="889000" cy="12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52614</xdr:rowOff>
    </xdr:from>
    <xdr:to>
      <xdr:col>81</xdr:col>
      <xdr:colOff>95250</xdr:colOff>
      <xdr:row>15</xdr:row>
      <xdr:rowOff>154214</xdr:rowOff>
    </xdr:to>
    <xdr:sp macro="" textlink="">
      <xdr:nvSpPr>
        <xdr:cNvPr id="464" name="楕円 463"/>
        <xdr:cNvSpPr/>
      </xdr:nvSpPr>
      <xdr:spPr>
        <a:xfrm>
          <a:off x="16967200" y="262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24691</xdr:rowOff>
    </xdr:from>
    <xdr:ext cx="762000" cy="259045"/>
    <xdr:sp macro="" textlink="">
      <xdr:nvSpPr>
        <xdr:cNvPr id="465" name="将来負担の状況該当値テキスト"/>
        <xdr:cNvSpPr txBox="1"/>
      </xdr:nvSpPr>
      <xdr:spPr>
        <a:xfrm>
          <a:off x="17106900" y="2596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150525</xdr:rowOff>
    </xdr:from>
    <xdr:to>
      <xdr:col>77</xdr:col>
      <xdr:colOff>95250</xdr:colOff>
      <xdr:row>15</xdr:row>
      <xdr:rowOff>80675</xdr:rowOff>
    </xdr:to>
    <xdr:sp macro="" textlink="">
      <xdr:nvSpPr>
        <xdr:cNvPr id="466" name="楕円 465"/>
        <xdr:cNvSpPr/>
      </xdr:nvSpPr>
      <xdr:spPr>
        <a:xfrm>
          <a:off x="16129000" y="255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65452</xdr:rowOff>
    </xdr:from>
    <xdr:ext cx="736600" cy="259045"/>
    <xdr:sp macro="" textlink="">
      <xdr:nvSpPr>
        <xdr:cNvPr id="467" name="テキスト ボックス 466"/>
        <xdr:cNvSpPr txBox="1"/>
      </xdr:nvSpPr>
      <xdr:spPr>
        <a:xfrm>
          <a:off x="15798800" y="263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23888</xdr:rowOff>
    </xdr:from>
    <xdr:to>
      <xdr:col>73</xdr:col>
      <xdr:colOff>44450</xdr:colOff>
      <xdr:row>15</xdr:row>
      <xdr:rowOff>125488</xdr:rowOff>
    </xdr:to>
    <xdr:sp macro="" textlink="">
      <xdr:nvSpPr>
        <xdr:cNvPr id="468" name="楕円 467"/>
        <xdr:cNvSpPr/>
      </xdr:nvSpPr>
      <xdr:spPr>
        <a:xfrm>
          <a:off x="15240000" y="259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110265</xdr:rowOff>
    </xdr:from>
    <xdr:ext cx="762000" cy="259045"/>
    <xdr:sp macro="" textlink="">
      <xdr:nvSpPr>
        <xdr:cNvPr id="469" name="テキスト ボックス 468"/>
        <xdr:cNvSpPr txBox="1"/>
      </xdr:nvSpPr>
      <xdr:spPr>
        <a:xfrm>
          <a:off x="14909800" y="268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61807</xdr:rowOff>
    </xdr:from>
    <xdr:to>
      <xdr:col>68</xdr:col>
      <xdr:colOff>203200</xdr:colOff>
      <xdr:row>15</xdr:row>
      <xdr:rowOff>163407</xdr:rowOff>
    </xdr:to>
    <xdr:sp macro="" textlink="">
      <xdr:nvSpPr>
        <xdr:cNvPr id="470" name="楕円 469"/>
        <xdr:cNvSpPr/>
      </xdr:nvSpPr>
      <xdr:spPr>
        <a:xfrm>
          <a:off x="14351000" y="263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148184</xdr:rowOff>
    </xdr:from>
    <xdr:ext cx="762000" cy="259045"/>
    <xdr:sp macro="" textlink="">
      <xdr:nvSpPr>
        <xdr:cNvPr id="471" name="テキスト ボックス 470"/>
        <xdr:cNvSpPr txBox="1"/>
      </xdr:nvSpPr>
      <xdr:spPr>
        <a:xfrm>
          <a:off x="14020800" y="271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13305</xdr:rowOff>
    </xdr:from>
    <xdr:to>
      <xdr:col>64</xdr:col>
      <xdr:colOff>152400</xdr:colOff>
      <xdr:row>16</xdr:row>
      <xdr:rowOff>114905</xdr:rowOff>
    </xdr:to>
    <xdr:sp macro="" textlink="">
      <xdr:nvSpPr>
        <xdr:cNvPr id="472" name="楕円 471"/>
        <xdr:cNvSpPr/>
      </xdr:nvSpPr>
      <xdr:spPr>
        <a:xfrm>
          <a:off x="13462000" y="275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99682</xdr:rowOff>
    </xdr:from>
    <xdr:ext cx="762000" cy="259045"/>
    <xdr:sp macro="" textlink="">
      <xdr:nvSpPr>
        <xdr:cNvPr id="473" name="テキスト ボックス 472"/>
        <xdr:cNvSpPr txBox="1"/>
      </xdr:nvSpPr>
      <xdr:spPr>
        <a:xfrm>
          <a:off x="13131800" y="28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給与改定により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会計年度任用職員等の報酬や任期の定めのない常勤職員の人件費が増加したが、歳入経常一般財源も増加しているため、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％の減少となった。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今後も、適正な人事管理等に努める。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154432</xdr:rowOff>
    </xdr:from>
    <xdr:to>
      <xdr:col>24</xdr:col>
      <xdr:colOff>25400</xdr:colOff>
      <xdr:row>36</xdr:row>
      <xdr:rowOff>159004</xdr:rowOff>
    </xdr:to>
    <xdr:cxnSp macro="">
      <xdr:nvCxnSpPr>
        <xdr:cNvPr id="64" name="直線コネクタ 63"/>
        <xdr:cNvCxnSpPr/>
      </xdr:nvCxnSpPr>
      <xdr:spPr>
        <a:xfrm flipV="1">
          <a:off x="3987800" y="63266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37</xdr:row>
      <xdr:rowOff>5842</xdr:rowOff>
    </xdr:to>
    <xdr:cxnSp macro="">
      <xdr:nvCxnSpPr>
        <xdr:cNvPr id="67" name="直線コネクタ 66"/>
        <xdr:cNvCxnSpPr/>
      </xdr:nvCxnSpPr>
      <xdr:spPr>
        <a:xfrm flipV="1">
          <a:off x="3098800" y="63312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108712</xdr:rowOff>
    </xdr:from>
    <xdr:to>
      <xdr:col>15</xdr:col>
      <xdr:colOff>98425</xdr:colOff>
      <xdr:row>37</xdr:row>
      <xdr:rowOff>5842</xdr:rowOff>
    </xdr:to>
    <xdr:cxnSp macro="">
      <xdr:nvCxnSpPr>
        <xdr:cNvPr id="70" name="直線コネクタ 69"/>
        <xdr:cNvCxnSpPr/>
      </xdr:nvCxnSpPr>
      <xdr:spPr>
        <a:xfrm>
          <a:off x="2209800" y="62809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108712</xdr:rowOff>
    </xdr:from>
    <xdr:to>
      <xdr:col>11</xdr:col>
      <xdr:colOff>9525</xdr:colOff>
      <xdr:row>37</xdr:row>
      <xdr:rowOff>33274</xdr:rowOff>
    </xdr:to>
    <xdr:cxnSp macro="">
      <xdr:nvCxnSpPr>
        <xdr:cNvPr id="73" name="直線コネクタ 72"/>
        <xdr:cNvCxnSpPr/>
      </xdr:nvCxnSpPr>
      <xdr:spPr>
        <a:xfrm flipV="1">
          <a:off x="1320800" y="62809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103632</xdr:rowOff>
    </xdr:from>
    <xdr:to>
      <xdr:col>24</xdr:col>
      <xdr:colOff>76200</xdr:colOff>
      <xdr:row>37</xdr:row>
      <xdr:rowOff>33782</xdr:rowOff>
    </xdr:to>
    <xdr:sp macro="" textlink="">
      <xdr:nvSpPr>
        <xdr:cNvPr id="83" name="楕円 82"/>
        <xdr:cNvSpPr/>
      </xdr:nvSpPr>
      <xdr:spPr>
        <a:xfrm>
          <a:off x="4775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120159</xdr:rowOff>
    </xdr:from>
    <xdr:ext cx="762000" cy="259045"/>
    <xdr:sp macro="" textlink="">
      <xdr:nvSpPr>
        <xdr:cNvPr id="84" name="人件費該当値テキスト"/>
        <xdr:cNvSpPr txBox="1"/>
      </xdr:nvSpPr>
      <xdr:spPr>
        <a:xfrm>
          <a:off x="4914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57912</xdr:rowOff>
    </xdr:from>
    <xdr:to>
      <xdr:col>11</xdr:col>
      <xdr:colOff>60325</xdr:colOff>
      <xdr:row>36</xdr:row>
      <xdr:rowOff>159512</xdr:rowOff>
    </xdr:to>
    <xdr:sp macro="" textlink="">
      <xdr:nvSpPr>
        <xdr:cNvPr id="89" name="楕円 88"/>
        <xdr:cNvSpPr/>
      </xdr:nvSpPr>
      <xdr:spPr>
        <a:xfrm>
          <a:off x="2159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169689</xdr:rowOff>
    </xdr:from>
    <xdr:ext cx="762000" cy="259045"/>
    <xdr:sp macro="" textlink="">
      <xdr:nvSpPr>
        <xdr:cNvPr id="90" name="テキスト ボックス 89"/>
        <xdr:cNvSpPr txBox="1"/>
      </xdr:nvSpPr>
      <xdr:spPr>
        <a:xfrm>
          <a:off x="1828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91" name="楕円 90"/>
        <xdr:cNvSpPr/>
      </xdr:nvSpPr>
      <xdr:spPr>
        <a:xfrm>
          <a:off x="127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94251</xdr:rowOff>
    </xdr:from>
    <xdr:ext cx="762000" cy="259045"/>
    <xdr:sp macro="" textlink="">
      <xdr:nvSpPr>
        <xdr:cNvPr id="92" name="テキスト ボックス 91"/>
        <xdr:cNvSpPr txBox="1"/>
      </xdr:nvSpPr>
      <xdr:spPr>
        <a:xfrm>
          <a:off x="93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物価高騰の影響や予防接種事業や高齢者健康づくり事業等の増加があったため、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類似団体の平均より高い水準となっていることから、引き続き、物件費の抑制に努める。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3175</xdr:rowOff>
    </xdr:from>
    <xdr:to>
      <xdr:col>82</xdr:col>
      <xdr:colOff>107950</xdr:colOff>
      <xdr:row>18</xdr:row>
      <xdr:rowOff>60325</xdr:rowOff>
    </xdr:to>
    <xdr:cxnSp macro="">
      <xdr:nvCxnSpPr>
        <xdr:cNvPr id="129" name="直線コネクタ 128"/>
        <xdr:cNvCxnSpPr/>
      </xdr:nvCxnSpPr>
      <xdr:spPr>
        <a:xfrm>
          <a:off x="15671800" y="30892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146050</xdr:rowOff>
    </xdr:from>
    <xdr:to>
      <xdr:col>78</xdr:col>
      <xdr:colOff>69850</xdr:colOff>
      <xdr:row>18</xdr:row>
      <xdr:rowOff>3175</xdr:rowOff>
    </xdr:to>
    <xdr:cxnSp macro="">
      <xdr:nvCxnSpPr>
        <xdr:cNvPr id="132" name="直線コネクタ 131"/>
        <xdr:cNvCxnSpPr/>
      </xdr:nvCxnSpPr>
      <xdr:spPr>
        <a:xfrm>
          <a:off x="14782800" y="3060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xdr:rowOff>
    </xdr:from>
    <xdr:to>
      <xdr:col>73</xdr:col>
      <xdr:colOff>180975</xdr:colOff>
      <xdr:row>17</xdr:row>
      <xdr:rowOff>146050</xdr:rowOff>
    </xdr:to>
    <xdr:cxnSp macro="">
      <xdr:nvCxnSpPr>
        <xdr:cNvPr id="135" name="直線コネクタ 134"/>
        <xdr:cNvCxnSpPr/>
      </xdr:nvCxnSpPr>
      <xdr:spPr>
        <a:xfrm>
          <a:off x="13893800" y="29178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xdr:rowOff>
    </xdr:from>
    <xdr:to>
      <xdr:col>69</xdr:col>
      <xdr:colOff>92075</xdr:colOff>
      <xdr:row>17</xdr:row>
      <xdr:rowOff>146050</xdr:rowOff>
    </xdr:to>
    <xdr:cxnSp macro="">
      <xdr:nvCxnSpPr>
        <xdr:cNvPr id="138" name="直線コネクタ 137"/>
        <xdr:cNvCxnSpPr/>
      </xdr:nvCxnSpPr>
      <xdr:spPr>
        <a:xfrm flipV="1">
          <a:off x="13004800" y="29178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9525</xdr:rowOff>
    </xdr:from>
    <xdr:to>
      <xdr:col>82</xdr:col>
      <xdr:colOff>158750</xdr:colOff>
      <xdr:row>18</xdr:row>
      <xdr:rowOff>111125</xdr:rowOff>
    </xdr:to>
    <xdr:sp macro="" textlink="">
      <xdr:nvSpPr>
        <xdr:cNvPr id="148" name="楕円 147"/>
        <xdr:cNvSpPr/>
      </xdr:nvSpPr>
      <xdr:spPr>
        <a:xfrm>
          <a:off x="16459200" y="30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153052</xdr:rowOff>
    </xdr:from>
    <xdr:ext cx="762000" cy="259045"/>
    <xdr:sp macro="" textlink="">
      <xdr:nvSpPr>
        <xdr:cNvPr id="149" name="物件費該当値テキスト"/>
        <xdr:cNvSpPr txBox="1"/>
      </xdr:nvSpPr>
      <xdr:spPr>
        <a:xfrm>
          <a:off x="165989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123825</xdr:rowOff>
    </xdr:from>
    <xdr:to>
      <xdr:col>78</xdr:col>
      <xdr:colOff>120650</xdr:colOff>
      <xdr:row>18</xdr:row>
      <xdr:rowOff>53975</xdr:rowOff>
    </xdr:to>
    <xdr:sp macro="" textlink="">
      <xdr:nvSpPr>
        <xdr:cNvPr id="150" name="楕円 149"/>
        <xdr:cNvSpPr/>
      </xdr:nvSpPr>
      <xdr:spPr>
        <a:xfrm>
          <a:off x="15621000" y="30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38752</xdr:rowOff>
    </xdr:from>
    <xdr:ext cx="736600" cy="259045"/>
    <xdr:sp macro="" textlink="">
      <xdr:nvSpPr>
        <xdr:cNvPr id="151" name="テキスト ボックス 150"/>
        <xdr:cNvSpPr txBox="1"/>
      </xdr:nvSpPr>
      <xdr:spPr>
        <a:xfrm>
          <a:off x="15290800" y="3124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52" name="楕円 151"/>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53" name="テキスト ボックス 152"/>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123825</xdr:rowOff>
    </xdr:from>
    <xdr:to>
      <xdr:col>69</xdr:col>
      <xdr:colOff>142875</xdr:colOff>
      <xdr:row>17</xdr:row>
      <xdr:rowOff>53975</xdr:rowOff>
    </xdr:to>
    <xdr:sp macro="" textlink="">
      <xdr:nvSpPr>
        <xdr:cNvPr id="154" name="楕円 153"/>
        <xdr:cNvSpPr/>
      </xdr:nvSpPr>
      <xdr:spPr>
        <a:xfrm>
          <a:off x="13843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38752</xdr:rowOff>
    </xdr:from>
    <xdr:ext cx="762000" cy="259045"/>
    <xdr:sp macro="" textlink="">
      <xdr:nvSpPr>
        <xdr:cNvPr id="155" name="テキスト ボックス 154"/>
        <xdr:cNvSpPr txBox="1"/>
      </xdr:nvSpPr>
      <xdr:spPr>
        <a:xfrm>
          <a:off x="13512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6" name="楕円 155"/>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7" name="テキスト ボックス 156"/>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障害者介護・訓練等給付事業、生活保護事業等の増加により、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今後も高齢者人口の増加に伴い、扶助費は増加が見込まれるため、健康診査等を実施することで、病気の予防や早期発見に努め、医療費の抑制を図るなど、扶助費の抑制を図っていく。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60325</xdr:rowOff>
    </xdr:from>
    <xdr:to>
      <xdr:col>24</xdr:col>
      <xdr:colOff>25400</xdr:colOff>
      <xdr:row>55</xdr:row>
      <xdr:rowOff>69850</xdr:rowOff>
    </xdr:to>
    <xdr:cxnSp macro="">
      <xdr:nvCxnSpPr>
        <xdr:cNvPr id="194" name="直線コネクタ 193"/>
        <xdr:cNvCxnSpPr/>
      </xdr:nvCxnSpPr>
      <xdr:spPr>
        <a:xfrm>
          <a:off x="3987800" y="94900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60325</xdr:rowOff>
    </xdr:from>
    <xdr:to>
      <xdr:col>19</xdr:col>
      <xdr:colOff>187325</xdr:colOff>
      <xdr:row>55</xdr:row>
      <xdr:rowOff>60325</xdr:rowOff>
    </xdr:to>
    <xdr:cxnSp macro="">
      <xdr:nvCxnSpPr>
        <xdr:cNvPr id="197" name="直線コネクタ 196"/>
        <xdr:cNvCxnSpPr/>
      </xdr:nvCxnSpPr>
      <xdr:spPr>
        <a:xfrm>
          <a:off x="3098800" y="9490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60325</xdr:rowOff>
    </xdr:to>
    <xdr:cxnSp macro="">
      <xdr:nvCxnSpPr>
        <xdr:cNvPr id="200" name="直線コネクタ 199"/>
        <xdr:cNvCxnSpPr/>
      </xdr:nvCxnSpPr>
      <xdr:spPr>
        <a:xfrm>
          <a:off x="2209800" y="94234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69850</xdr:rowOff>
    </xdr:to>
    <xdr:cxnSp macro="">
      <xdr:nvCxnSpPr>
        <xdr:cNvPr id="203" name="直線コネクタ 202"/>
        <xdr:cNvCxnSpPr/>
      </xdr:nvCxnSpPr>
      <xdr:spPr>
        <a:xfrm flipV="1">
          <a:off x="1320800" y="942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13" name="楕円 212"/>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14" name="扶助費該当値テキスト"/>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xdr:rowOff>
    </xdr:from>
    <xdr:to>
      <xdr:col>20</xdr:col>
      <xdr:colOff>38100</xdr:colOff>
      <xdr:row>55</xdr:row>
      <xdr:rowOff>111125</xdr:rowOff>
    </xdr:to>
    <xdr:sp macro="" textlink="">
      <xdr:nvSpPr>
        <xdr:cNvPr id="215" name="楕円 214"/>
        <xdr:cNvSpPr/>
      </xdr:nvSpPr>
      <xdr:spPr>
        <a:xfrm>
          <a:off x="3937000" y="94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121302</xdr:rowOff>
    </xdr:from>
    <xdr:ext cx="736600" cy="259045"/>
    <xdr:sp macro="" textlink="">
      <xdr:nvSpPr>
        <xdr:cNvPr id="216" name="テキスト ボックス 215"/>
        <xdr:cNvSpPr txBox="1"/>
      </xdr:nvSpPr>
      <xdr:spPr>
        <a:xfrm>
          <a:off x="3606800" y="9208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xdr:rowOff>
    </xdr:from>
    <xdr:to>
      <xdr:col>15</xdr:col>
      <xdr:colOff>149225</xdr:colOff>
      <xdr:row>55</xdr:row>
      <xdr:rowOff>111125</xdr:rowOff>
    </xdr:to>
    <xdr:sp macro="" textlink="">
      <xdr:nvSpPr>
        <xdr:cNvPr id="217" name="楕円 216"/>
        <xdr:cNvSpPr/>
      </xdr:nvSpPr>
      <xdr:spPr>
        <a:xfrm>
          <a:off x="3048000" y="943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121302</xdr:rowOff>
    </xdr:from>
    <xdr:ext cx="762000" cy="259045"/>
    <xdr:sp macro="" textlink="">
      <xdr:nvSpPr>
        <xdr:cNvPr id="218" name="テキスト ボックス 217"/>
        <xdr:cNvSpPr txBox="1"/>
      </xdr:nvSpPr>
      <xdr:spPr>
        <a:xfrm>
          <a:off x="2717800" y="920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19" name="楕円 218"/>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220" name="テキスト ボックス 219"/>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21" name="楕円 220"/>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22" name="テキスト ボックス 221"/>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一般会計から国民健康保険特別会計や介護保険特別会計等の他会計への繰出は前年度と比べて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増加となったが、歳入経常一般財源等も増加しているため、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％の増加に留まった。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比率については、近年、概ね横ばいとなっていることから、引き続き、動向を注視し、一般会計の負担が大きくならないように各会計の財源確保に努める。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88138</xdr:rowOff>
    </xdr:to>
    <xdr:cxnSp macro="">
      <xdr:nvCxnSpPr>
        <xdr:cNvPr id="253" name="直線コネクタ 252"/>
        <xdr:cNvCxnSpPr/>
      </xdr:nvCxnSpPr>
      <xdr:spPr>
        <a:xfrm>
          <a:off x="15671800" y="98425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106426</xdr:rowOff>
    </xdr:to>
    <xdr:cxnSp macro="">
      <xdr:nvCxnSpPr>
        <xdr:cNvPr id="256" name="直線コネクタ 255"/>
        <xdr:cNvCxnSpPr/>
      </xdr:nvCxnSpPr>
      <xdr:spPr>
        <a:xfrm flipV="1">
          <a:off x="14782800" y="98425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78994</xdr:rowOff>
    </xdr:from>
    <xdr:to>
      <xdr:col>73</xdr:col>
      <xdr:colOff>180975</xdr:colOff>
      <xdr:row>57</xdr:row>
      <xdr:rowOff>106426</xdr:rowOff>
    </xdr:to>
    <xdr:cxnSp macro="">
      <xdr:nvCxnSpPr>
        <xdr:cNvPr id="259" name="直線コネクタ 258"/>
        <xdr:cNvCxnSpPr/>
      </xdr:nvCxnSpPr>
      <xdr:spPr>
        <a:xfrm>
          <a:off x="13893800" y="9851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78994</xdr:rowOff>
    </xdr:from>
    <xdr:to>
      <xdr:col>69</xdr:col>
      <xdr:colOff>92075</xdr:colOff>
      <xdr:row>57</xdr:row>
      <xdr:rowOff>133858</xdr:rowOff>
    </xdr:to>
    <xdr:cxnSp macro="">
      <xdr:nvCxnSpPr>
        <xdr:cNvPr id="262" name="直線コネクタ 261"/>
        <xdr:cNvCxnSpPr/>
      </xdr:nvCxnSpPr>
      <xdr:spPr>
        <a:xfrm flipV="1">
          <a:off x="13004800" y="9851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37338</xdr:rowOff>
    </xdr:from>
    <xdr:to>
      <xdr:col>82</xdr:col>
      <xdr:colOff>158750</xdr:colOff>
      <xdr:row>57</xdr:row>
      <xdr:rowOff>138938</xdr:rowOff>
    </xdr:to>
    <xdr:sp macro="" textlink="">
      <xdr:nvSpPr>
        <xdr:cNvPr id="272" name="楕円 271"/>
        <xdr:cNvSpPr/>
      </xdr:nvSpPr>
      <xdr:spPr>
        <a:xfrm>
          <a:off x="164592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53865</xdr:rowOff>
    </xdr:from>
    <xdr:ext cx="762000" cy="259045"/>
    <xdr:sp macro="" textlink="">
      <xdr:nvSpPr>
        <xdr:cNvPr id="273" name="その他該当値テキスト"/>
        <xdr:cNvSpPr txBox="1"/>
      </xdr:nvSpPr>
      <xdr:spPr>
        <a:xfrm>
          <a:off x="16598900" y="965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4" name="楕円 273"/>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5" name="テキスト ボックス 274"/>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55626</xdr:rowOff>
    </xdr:from>
    <xdr:to>
      <xdr:col>74</xdr:col>
      <xdr:colOff>31750</xdr:colOff>
      <xdr:row>57</xdr:row>
      <xdr:rowOff>157226</xdr:rowOff>
    </xdr:to>
    <xdr:sp macro="" textlink="">
      <xdr:nvSpPr>
        <xdr:cNvPr id="276" name="楕円 275"/>
        <xdr:cNvSpPr/>
      </xdr:nvSpPr>
      <xdr:spPr>
        <a:xfrm>
          <a:off x="14732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142003</xdr:rowOff>
    </xdr:from>
    <xdr:ext cx="762000" cy="259045"/>
    <xdr:sp macro="" textlink="">
      <xdr:nvSpPr>
        <xdr:cNvPr id="277" name="テキスト ボックス 276"/>
        <xdr:cNvSpPr txBox="1"/>
      </xdr:nvSpPr>
      <xdr:spPr>
        <a:xfrm>
          <a:off x="14401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28194</xdr:rowOff>
    </xdr:from>
    <xdr:to>
      <xdr:col>69</xdr:col>
      <xdr:colOff>142875</xdr:colOff>
      <xdr:row>57</xdr:row>
      <xdr:rowOff>129794</xdr:rowOff>
    </xdr:to>
    <xdr:sp macro="" textlink="">
      <xdr:nvSpPr>
        <xdr:cNvPr id="278" name="楕円 277"/>
        <xdr:cNvSpPr/>
      </xdr:nvSpPr>
      <xdr:spPr>
        <a:xfrm>
          <a:off x="13843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114571</xdr:rowOff>
    </xdr:from>
    <xdr:ext cx="762000" cy="259045"/>
    <xdr:sp macro="" textlink="">
      <xdr:nvSpPr>
        <xdr:cNvPr id="279" name="テキスト ボックス 278"/>
        <xdr:cNvSpPr txBox="1"/>
      </xdr:nvSpPr>
      <xdr:spPr>
        <a:xfrm>
          <a:off x="13512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83058</xdr:rowOff>
    </xdr:from>
    <xdr:to>
      <xdr:col>65</xdr:col>
      <xdr:colOff>53975</xdr:colOff>
      <xdr:row>58</xdr:row>
      <xdr:rowOff>13208</xdr:rowOff>
    </xdr:to>
    <xdr:sp macro="" textlink="">
      <xdr:nvSpPr>
        <xdr:cNvPr id="280" name="楕円 279"/>
        <xdr:cNvSpPr/>
      </xdr:nvSpPr>
      <xdr:spPr>
        <a:xfrm>
          <a:off x="12954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169435</xdr:rowOff>
    </xdr:from>
    <xdr:ext cx="762000" cy="259045"/>
    <xdr:sp macro="" textlink="">
      <xdr:nvSpPr>
        <xdr:cNvPr id="281" name="テキスト ボックス 280"/>
        <xdr:cNvSpPr txBox="1"/>
      </xdr:nvSpPr>
      <xdr:spPr>
        <a:xfrm>
          <a:off x="12623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介護保険支援事業（健康長寿）や緊急医療体制整備等の増があったが、経常一般財源も増加していることから、昨年度と同水準となった。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県央広域事務組合等の一部事務組合に対する負担金も増加傾向となっていることから、引き続き、適切な交付に努める。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156718</xdr:rowOff>
    </xdr:from>
    <xdr:to>
      <xdr:col>82</xdr:col>
      <xdr:colOff>107950</xdr:colOff>
      <xdr:row>35</xdr:row>
      <xdr:rowOff>156718</xdr:rowOff>
    </xdr:to>
    <xdr:cxnSp macro="">
      <xdr:nvCxnSpPr>
        <xdr:cNvPr id="311" name="直線コネクタ 310"/>
        <xdr:cNvCxnSpPr/>
      </xdr:nvCxnSpPr>
      <xdr:spPr>
        <a:xfrm>
          <a:off x="15671800" y="6157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35</xdr:row>
      <xdr:rowOff>156718</xdr:rowOff>
    </xdr:to>
    <xdr:cxnSp macro="">
      <xdr:nvCxnSpPr>
        <xdr:cNvPr id="314" name="直線コネクタ 313"/>
        <xdr:cNvCxnSpPr/>
      </xdr:nvCxnSpPr>
      <xdr:spPr>
        <a:xfrm>
          <a:off x="14782800" y="6148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147574</xdr:rowOff>
    </xdr:to>
    <xdr:cxnSp macro="">
      <xdr:nvCxnSpPr>
        <xdr:cNvPr id="317" name="直線コネクタ 316"/>
        <xdr:cNvCxnSpPr/>
      </xdr:nvCxnSpPr>
      <xdr:spPr>
        <a:xfrm>
          <a:off x="13893800" y="6120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36</xdr:row>
      <xdr:rowOff>3556</xdr:rowOff>
    </xdr:to>
    <xdr:cxnSp macro="">
      <xdr:nvCxnSpPr>
        <xdr:cNvPr id="320" name="直線コネクタ 319"/>
        <xdr:cNvCxnSpPr/>
      </xdr:nvCxnSpPr>
      <xdr:spPr>
        <a:xfrm flipV="1">
          <a:off x="13004800" y="61208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30" name="楕円 329"/>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122445</xdr:rowOff>
    </xdr:from>
    <xdr:ext cx="762000" cy="259045"/>
    <xdr:sp macro="" textlink="">
      <xdr:nvSpPr>
        <xdr:cNvPr id="331" name="補助費等該当値テキスト"/>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105918</xdr:rowOff>
    </xdr:from>
    <xdr:to>
      <xdr:col>78</xdr:col>
      <xdr:colOff>120650</xdr:colOff>
      <xdr:row>36</xdr:row>
      <xdr:rowOff>36068</xdr:rowOff>
    </xdr:to>
    <xdr:sp macro="" textlink="">
      <xdr:nvSpPr>
        <xdr:cNvPr id="332" name="楕円 331"/>
        <xdr:cNvSpPr/>
      </xdr:nvSpPr>
      <xdr:spPr>
        <a:xfrm>
          <a:off x="15621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46245</xdr:rowOff>
    </xdr:from>
    <xdr:ext cx="736600" cy="259045"/>
    <xdr:sp macro="" textlink="">
      <xdr:nvSpPr>
        <xdr:cNvPr id="333" name="テキスト ボックス 332"/>
        <xdr:cNvSpPr txBox="1"/>
      </xdr:nvSpPr>
      <xdr:spPr>
        <a:xfrm>
          <a:off x="15290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96774</xdr:rowOff>
    </xdr:from>
    <xdr:to>
      <xdr:col>74</xdr:col>
      <xdr:colOff>31750</xdr:colOff>
      <xdr:row>36</xdr:row>
      <xdr:rowOff>26924</xdr:rowOff>
    </xdr:to>
    <xdr:sp macro="" textlink="">
      <xdr:nvSpPr>
        <xdr:cNvPr id="334" name="楕円 333"/>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37101</xdr:rowOff>
    </xdr:from>
    <xdr:ext cx="762000" cy="259045"/>
    <xdr:sp macro="" textlink="">
      <xdr:nvSpPr>
        <xdr:cNvPr id="335" name="テキスト ボックス 334"/>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36" name="楕円 335"/>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37" name="テキスト ボックス 336"/>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8" name="楕円 337"/>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9" name="テキスト ボックス 338"/>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総合福祉センター耐震改修事業、土地区画整理事業等の元金償還が完了したことにより、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％の減少となった。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今後、道の駅整備事業の償還開始に伴い公債費の増加が見込まれるため、新規事業の平準化を図り、公債費負担が減少するよう努める。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85089</xdr:rowOff>
    </xdr:from>
    <xdr:to>
      <xdr:col>24</xdr:col>
      <xdr:colOff>25400</xdr:colOff>
      <xdr:row>78</xdr:row>
      <xdr:rowOff>12700</xdr:rowOff>
    </xdr:to>
    <xdr:cxnSp macro="">
      <xdr:nvCxnSpPr>
        <xdr:cNvPr id="372" name="直線コネクタ 371"/>
        <xdr:cNvCxnSpPr/>
      </xdr:nvCxnSpPr>
      <xdr:spPr>
        <a:xfrm flipV="1">
          <a:off x="3987800" y="13286739"/>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35561</xdr:rowOff>
    </xdr:to>
    <xdr:cxnSp macro="">
      <xdr:nvCxnSpPr>
        <xdr:cNvPr id="375" name="直線コネクタ 374"/>
        <xdr:cNvCxnSpPr/>
      </xdr:nvCxnSpPr>
      <xdr:spPr>
        <a:xfrm flipV="1">
          <a:off x="3098800" y="133858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123189</xdr:rowOff>
    </xdr:from>
    <xdr:to>
      <xdr:col>15</xdr:col>
      <xdr:colOff>98425</xdr:colOff>
      <xdr:row>78</xdr:row>
      <xdr:rowOff>35561</xdr:rowOff>
    </xdr:to>
    <xdr:cxnSp macro="">
      <xdr:nvCxnSpPr>
        <xdr:cNvPr id="378" name="直線コネクタ 377"/>
        <xdr:cNvCxnSpPr/>
      </xdr:nvCxnSpPr>
      <xdr:spPr>
        <a:xfrm>
          <a:off x="2209800" y="133248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123189</xdr:rowOff>
    </xdr:from>
    <xdr:to>
      <xdr:col>11</xdr:col>
      <xdr:colOff>9525</xdr:colOff>
      <xdr:row>78</xdr:row>
      <xdr:rowOff>5080</xdr:rowOff>
    </xdr:to>
    <xdr:cxnSp macro="">
      <xdr:nvCxnSpPr>
        <xdr:cNvPr id="381" name="直線コネクタ 380"/>
        <xdr:cNvCxnSpPr/>
      </xdr:nvCxnSpPr>
      <xdr:spPr>
        <a:xfrm flipV="1">
          <a:off x="1320800" y="133248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91" name="楕円 390"/>
        <xdr:cNvSpPr/>
      </xdr:nvSpPr>
      <xdr:spPr>
        <a:xfrm>
          <a:off x="4775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6366</xdr:rowOff>
    </xdr:from>
    <xdr:ext cx="762000" cy="259045"/>
    <xdr:sp macro="" textlink="">
      <xdr:nvSpPr>
        <xdr:cNvPr id="392" name="公債費該当値テキスト"/>
        <xdr:cNvSpPr txBox="1"/>
      </xdr:nvSpPr>
      <xdr:spPr>
        <a:xfrm>
          <a:off x="49149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93" name="楕円 392"/>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48277</xdr:rowOff>
    </xdr:from>
    <xdr:ext cx="736600" cy="259045"/>
    <xdr:sp macro="" textlink="">
      <xdr:nvSpPr>
        <xdr:cNvPr id="394" name="テキスト ボックス 393"/>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95" name="楕円 394"/>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96" name="テキスト ボックス 395"/>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72389</xdr:rowOff>
    </xdr:from>
    <xdr:to>
      <xdr:col>11</xdr:col>
      <xdr:colOff>60325</xdr:colOff>
      <xdr:row>78</xdr:row>
      <xdr:rowOff>2539</xdr:rowOff>
    </xdr:to>
    <xdr:sp macro="" textlink="">
      <xdr:nvSpPr>
        <xdr:cNvPr id="397" name="楕円 396"/>
        <xdr:cNvSpPr/>
      </xdr:nvSpPr>
      <xdr:spPr>
        <a:xfrm>
          <a:off x="2159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98" name="テキスト ボックス 397"/>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99" name="楕円 398"/>
        <xdr:cNvSpPr/>
      </xdr:nvSpPr>
      <xdr:spPr>
        <a:xfrm>
          <a:off x="1270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40657</xdr:rowOff>
    </xdr:from>
    <xdr:ext cx="762000" cy="259045"/>
    <xdr:sp macro="" textlink="">
      <xdr:nvSpPr>
        <xdr:cNvPr id="400" name="テキスト ボックス 399"/>
        <xdr:cNvSpPr txBox="1"/>
      </xdr:nvSpPr>
      <xdr:spPr>
        <a:xfrm>
          <a:off x="939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公債費以外については、コロナ禍を除き、近年はほぼ横ばいとなっている。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令和６年度は、普通</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や地方特例交付金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等が増加したことにより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、歳入</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経常一般財源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、経常収支比率は改善されたが、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人件費や社会保障経費、インフラ・公共施設の維持・更新等の増加、物価高騰等により、今後も歳出の増加が見込まれる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引き続き、事業の見直しを行い、経常的経費の抑制に努める。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149860</xdr:rowOff>
    </xdr:from>
    <xdr:to>
      <xdr:col>82</xdr:col>
      <xdr:colOff>107950</xdr:colOff>
      <xdr:row>75</xdr:row>
      <xdr:rowOff>14986</xdr:rowOff>
    </xdr:to>
    <xdr:cxnSp macro="">
      <xdr:nvCxnSpPr>
        <xdr:cNvPr id="431" name="直線コネクタ 430"/>
        <xdr:cNvCxnSpPr/>
      </xdr:nvCxnSpPr>
      <xdr:spPr>
        <a:xfrm>
          <a:off x="15671800" y="1283716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74</xdr:row>
      <xdr:rowOff>163576</xdr:rowOff>
    </xdr:to>
    <xdr:cxnSp macro="">
      <xdr:nvCxnSpPr>
        <xdr:cNvPr id="434" name="直線コネクタ 433"/>
        <xdr:cNvCxnSpPr/>
      </xdr:nvCxnSpPr>
      <xdr:spPr>
        <a:xfrm flipV="1">
          <a:off x="14782800" y="128371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124714</xdr:rowOff>
    </xdr:from>
    <xdr:to>
      <xdr:col>73</xdr:col>
      <xdr:colOff>180975</xdr:colOff>
      <xdr:row>74</xdr:row>
      <xdr:rowOff>163576</xdr:rowOff>
    </xdr:to>
    <xdr:cxnSp macro="">
      <xdr:nvCxnSpPr>
        <xdr:cNvPr id="437" name="直線コネクタ 436"/>
        <xdr:cNvCxnSpPr/>
      </xdr:nvCxnSpPr>
      <xdr:spPr>
        <a:xfrm>
          <a:off x="13893800" y="12640564"/>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124714</xdr:rowOff>
    </xdr:from>
    <xdr:to>
      <xdr:col>69</xdr:col>
      <xdr:colOff>92075</xdr:colOff>
      <xdr:row>75</xdr:row>
      <xdr:rowOff>65278</xdr:rowOff>
    </xdr:to>
    <xdr:cxnSp macro="">
      <xdr:nvCxnSpPr>
        <xdr:cNvPr id="440" name="直線コネクタ 439"/>
        <xdr:cNvCxnSpPr/>
      </xdr:nvCxnSpPr>
      <xdr:spPr>
        <a:xfrm flipV="1">
          <a:off x="13004800" y="12640564"/>
          <a:ext cx="8890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50" name="楕円 449"/>
        <xdr:cNvSpPr/>
      </xdr:nvSpPr>
      <xdr:spPr>
        <a:xfrm>
          <a:off x="164592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152163</xdr:rowOff>
    </xdr:from>
    <xdr:ext cx="762000" cy="259045"/>
    <xdr:sp macro="" textlink="">
      <xdr:nvSpPr>
        <xdr:cNvPr id="451" name="公債費以外該当値テキスト"/>
        <xdr:cNvSpPr txBox="1"/>
      </xdr:nvSpPr>
      <xdr:spPr>
        <a:xfrm>
          <a:off x="16598900" y="1266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99060</xdr:rowOff>
    </xdr:from>
    <xdr:to>
      <xdr:col>78</xdr:col>
      <xdr:colOff>120650</xdr:colOff>
      <xdr:row>75</xdr:row>
      <xdr:rowOff>29210</xdr:rowOff>
    </xdr:to>
    <xdr:sp macro="" textlink="">
      <xdr:nvSpPr>
        <xdr:cNvPr id="452" name="楕円 451"/>
        <xdr:cNvSpPr/>
      </xdr:nvSpPr>
      <xdr:spPr>
        <a:xfrm>
          <a:off x="15621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39387</xdr:rowOff>
    </xdr:from>
    <xdr:ext cx="736600" cy="259045"/>
    <xdr:sp macro="" textlink="">
      <xdr:nvSpPr>
        <xdr:cNvPr id="453" name="テキスト ボックス 452"/>
        <xdr:cNvSpPr txBox="1"/>
      </xdr:nvSpPr>
      <xdr:spPr>
        <a:xfrm>
          <a:off x="15290800" y="1255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112776</xdr:rowOff>
    </xdr:from>
    <xdr:to>
      <xdr:col>74</xdr:col>
      <xdr:colOff>31750</xdr:colOff>
      <xdr:row>75</xdr:row>
      <xdr:rowOff>42926</xdr:rowOff>
    </xdr:to>
    <xdr:sp macro="" textlink="">
      <xdr:nvSpPr>
        <xdr:cNvPr id="454" name="楕円 453"/>
        <xdr:cNvSpPr/>
      </xdr:nvSpPr>
      <xdr:spPr>
        <a:xfrm>
          <a:off x="14732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53103</xdr:rowOff>
    </xdr:from>
    <xdr:ext cx="762000" cy="259045"/>
    <xdr:sp macro="" textlink="">
      <xdr:nvSpPr>
        <xdr:cNvPr id="455" name="テキスト ボックス 454"/>
        <xdr:cNvSpPr txBox="1"/>
      </xdr:nvSpPr>
      <xdr:spPr>
        <a:xfrm>
          <a:off x="14401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73914</xdr:rowOff>
    </xdr:from>
    <xdr:to>
      <xdr:col>69</xdr:col>
      <xdr:colOff>142875</xdr:colOff>
      <xdr:row>74</xdr:row>
      <xdr:rowOff>4064</xdr:rowOff>
    </xdr:to>
    <xdr:sp macro="" textlink="">
      <xdr:nvSpPr>
        <xdr:cNvPr id="456" name="楕円 455"/>
        <xdr:cNvSpPr/>
      </xdr:nvSpPr>
      <xdr:spPr>
        <a:xfrm>
          <a:off x="138430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14241</xdr:rowOff>
    </xdr:from>
    <xdr:ext cx="762000" cy="259045"/>
    <xdr:sp macro="" textlink="">
      <xdr:nvSpPr>
        <xdr:cNvPr id="457" name="テキスト ボックス 456"/>
        <xdr:cNvSpPr txBox="1"/>
      </xdr:nvSpPr>
      <xdr:spPr>
        <a:xfrm>
          <a:off x="13512800" y="1235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8" name="楕円 457"/>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126255</xdr:rowOff>
    </xdr:from>
    <xdr:ext cx="762000" cy="259045"/>
    <xdr:sp macro="" textlink="">
      <xdr:nvSpPr>
        <xdr:cNvPr id="459" name="テキスト ボックス 458"/>
        <xdr:cNvSpPr txBox="1"/>
      </xdr:nvSpPr>
      <xdr:spPr>
        <a:xfrm>
          <a:off x="12623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50927</xdr:rowOff>
    </xdr:from>
    <xdr:to>
      <xdr:col>29</xdr:col>
      <xdr:colOff>127000</xdr:colOff>
      <xdr:row>19</xdr:row>
      <xdr:rowOff>104153</xdr:rowOff>
    </xdr:to>
    <xdr:cxnSp macro="">
      <xdr:nvCxnSpPr>
        <xdr:cNvPr id="50" name="直線コネクタ 49"/>
        <xdr:cNvCxnSpPr/>
      </xdr:nvCxnSpPr>
      <xdr:spPr bwMode="auto">
        <a:xfrm flipV="1">
          <a:off x="5003800" y="3356102"/>
          <a:ext cx="647700" cy="53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104153</xdr:rowOff>
    </xdr:from>
    <xdr:to>
      <xdr:col>26</xdr:col>
      <xdr:colOff>50800</xdr:colOff>
      <xdr:row>19</xdr:row>
      <xdr:rowOff>137439</xdr:rowOff>
    </xdr:to>
    <xdr:cxnSp macro="">
      <xdr:nvCxnSpPr>
        <xdr:cNvPr id="53" name="直線コネクタ 52"/>
        <xdr:cNvCxnSpPr/>
      </xdr:nvCxnSpPr>
      <xdr:spPr bwMode="auto">
        <a:xfrm flipV="1">
          <a:off x="4305300" y="3409328"/>
          <a:ext cx="698500" cy="33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137439</xdr:rowOff>
    </xdr:from>
    <xdr:to>
      <xdr:col>22</xdr:col>
      <xdr:colOff>114300</xdr:colOff>
      <xdr:row>19</xdr:row>
      <xdr:rowOff>163550</xdr:rowOff>
    </xdr:to>
    <xdr:cxnSp macro="">
      <xdr:nvCxnSpPr>
        <xdr:cNvPr id="56" name="直線コネクタ 55"/>
        <xdr:cNvCxnSpPr/>
      </xdr:nvCxnSpPr>
      <xdr:spPr bwMode="auto">
        <a:xfrm flipV="1">
          <a:off x="3606800" y="3442614"/>
          <a:ext cx="698500" cy="26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163550</xdr:rowOff>
    </xdr:from>
    <xdr:to>
      <xdr:col>18</xdr:col>
      <xdr:colOff>177800</xdr:colOff>
      <xdr:row>20</xdr:row>
      <xdr:rowOff>5524</xdr:rowOff>
    </xdr:to>
    <xdr:cxnSp macro="">
      <xdr:nvCxnSpPr>
        <xdr:cNvPr id="59" name="直線コネクタ 58"/>
        <xdr:cNvCxnSpPr/>
      </xdr:nvCxnSpPr>
      <xdr:spPr bwMode="auto">
        <a:xfrm flipV="1">
          <a:off x="2908300" y="3468725"/>
          <a:ext cx="698500" cy="13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127</xdr:rowOff>
    </xdr:from>
    <xdr:to>
      <xdr:col>29</xdr:col>
      <xdr:colOff>177800</xdr:colOff>
      <xdr:row>19</xdr:row>
      <xdr:rowOff>101727</xdr:rowOff>
    </xdr:to>
    <xdr:sp macro="" textlink="">
      <xdr:nvSpPr>
        <xdr:cNvPr id="69" name="楕円 68"/>
        <xdr:cNvSpPr/>
      </xdr:nvSpPr>
      <xdr:spPr bwMode="auto">
        <a:xfrm>
          <a:off x="5600700" y="3305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143654</xdr:rowOff>
    </xdr:from>
    <xdr:ext cx="762000" cy="259045"/>
    <xdr:sp macro="" textlink="">
      <xdr:nvSpPr>
        <xdr:cNvPr id="70" name="人口1人当たり決算額の推移該当値テキスト130"/>
        <xdr:cNvSpPr txBox="1"/>
      </xdr:nvSpPr>
      <xdr:spPr>
        <a:xfrm>
          <a:off x="5740400" y="327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53353</xdr:rowOff>
    </xdr:from>
    <xdr:to>
      <xdr:col>26</xdr:col>
      <xdr:colOff>101600</xdr:colOff>
      <xdr:row>19</xdr:row>
      <xdr:rowOff>154953</xdr:rowOff>
    </xdr:to>
    <xdr:sp macro="" textlink="">
      <xdr:nvSpPr>
        <xdr:cNvPr id="71" name="楕円 70"/>
        <xdr:cNvSpPr/>
      </xdr:nvSpPr>
      <xdr:spPr bwMode="auto">
        <a:xfrm>
          <a:off x="4953000" y="3358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139730</xdr:rowOff>
    </xdr:from>
    <xdr:ext cx="736600" cy="259045"/>
    <xdr:sp macro="" textlink="">
      <xdr:nvSpPr>
        <xdr:cNvPr id="72" name="テキスト ボックス 71"/>
        <xdr:cNvSpPr txBox="1"/>
      </xdr:nvSpPr>
      <xdr:spPr>
        <a:xfrm>
          <a:off x="4622800" y="344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86639</xdr:rowOff>
    </xdr:from>
    <xdr:to>
      <xdr:col>22</xdr:col>
      <xdr:colOff>165100</xdr:colOff>
      <xdr:row>20</xdr:row>
      <xdr:rowOff>16789</xdr:rowOff>
    </xdr:to>
    <xdr:sp macro="" textlink="">
      <xdr:nvSpPr>
        <xdr:cNvPr id="73" name="楕円 72"/>
        <xdr:cNvSpPr/>
      </xdr:nvSpPr>
      <xdr:spPr bwMode="auto">
        <a:xfrm>
          <a:off x="4254500" y="3391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1566</xdr:rowOff>
    </xdr:from>
    <xdr:ext cx="762000" cy="259045"/>
    <xdr:sp macro="" textlink="">
      <xdr:nvSpPr>
        <xdr:cNvPr id="74" name="テキスト ボックス 73"/>
        <xdr:cNvSpPr txBox="1"/>
      </xdr:nvSpPr>
      <xdr:spPr>
        <a:xfrm>
          <a:off x="3924300" y="347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112750</xdr:rowOff>
    </xdr:from>
    <xdr:to>
      <xdr:col>19</xdr:col>
      <xdr:colOff>38100</xdr:colOff>
      <xdr:row>20</xdr:row>
      <xdr:rowOff>42900</xdr:rowOff>
    </xdr:to>
    <xdr:sp macro="" textlink="">
      <xdr:nvSpPr>
        <xdr:cNvPr id="75" name="楕円 74"/>
        <xdr:cNvSpPr/>
      </xdr:nvSpPr>
      <xdr:spPr bwMode="auto">
        <a:xfrm>
          <a:off x="3556000" y="3417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27677</xdr:rowOff>
    </xdr:from>
    <xdr:ext cx="762000" cy="259045"/>
    <xdr:sp macro="" textlink="">
      <xdr:nvSpPr>
        <xdr:cNvPr id="76" name="テキスト ボックス 75"/>
        <xdr:cNvSpPr txBox="1"/>
      </xdr:nvSpPr>
      <xdr:spPr>
        <a:xfrm>
          <a:off x="3225800" y="350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126174</xdr:rowOff>
    </xdr:from>
    <xdr:to>
      <xdr:col>15</xdr:col>
      <xdr:colOff>101600</xdr:colOff>
      <xdr:row>20</xdr:row>
      <xdr:rowOff>56324</xdr:rowOff>
    </xdr:to>
    <xdr:sp macro="" textlink="">
      <xdr:nvSpPr>
        <xdr:cNvPr id="77" name="楕円 76"/>
        <xdr:cNvSpPr/>
      </xdr:nvSpPr>
      <xdr:spPr bwMode="auto">
        <a:xfrm>
          <a:off x="2857500" y="3431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41101</xdr:rowOff>
    </xdr:from>
    <xdr:ext cx="762000" cy="259045"/>
    <xdr:sp macro="" textlink="">
      <xdr:nvSpPr>
        <xdr:cNvPr id="78" name="テキスト ボックス 77"/>
        <xdr:cNvSpPr txBox="1"/>
      </xdr:nvSpPr>
      <xdr:spPr>
        <a:xfrm>
          <a:off x="2527300" y="351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341329</xdr:rowOff>
    </xdr:from>
    <xdr:to>
      <xdr:col>29</xdr:col>
      <xdr:colOff>127000</xdr:colOff>
      <xdr:row>36</xdr:row>
      <xdr:rowOff>12080</xdr:rowOff>
    </xdr:to>
    <xdr:cxnSp macro="">
      <xdr:nvCxnSpPr>
        <xdr:cNvPr id="113" name="直線コネクタ 112"/>
        <xdr:cNvCxnSpPr/>
      </xdr:nvCxnSpPr>
      <xdr:spPr bwMode="auto">
        <a:xfrm>
          <a:off x="5003800" y="6951679"/>
          <a:ext cx="647700" cy="13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328560</xdr:rowOff>
    </xdr:from>
    <xdr:to>
      <xdr:col>26</xdr:col>
      <xdr:colOff>50800</xdr:colOff>
      <xdr:row>35</xdr:row>
      <xdr:rowOff>341329</xdr:rowOff>
    </xdr:to>
    <xdr:cxnSp macro="">
      <xdr:nvCxnSpPr>
        <xdr:cNvPr id="116" name="直線コネクタ 115"/>
        <xdr:cNvCxnSpPr/>
      </xdr:nvCxnSpPr>
      <xdr:spPr bwMode="auto">
        <a:xfrm>
          <a:off x="4305300" y="6938910"/>
          <a:ext cx="698500" cy="12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328560</xdr:rowOff>
    </xdr:from>
    <xdr:to>
      <xdr:col>22</xdr:col>
      <xdr:colOff>114300</xdr:colOff>
      <xdr:row>35</xdr:row>
      <xdr:rowOff>334014</xdr:rowOff>
    </xdr:to>
    <xdr:cxnSp macro="">
      <xdr:nvCxnSpPr>
        <xdr:cNvPr id="119" name="直線コネクタ 118"/>
        <xdr:cNvCxnSpPr/>
      </xdr:nvCxnSpPr>
      <xdr:spPr bwMode="auto">
        <a:xfrm flipV="1">
          <a:off x="3606800" y="6938910"/>
          <a:ext cx="698500" cy="5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334014</xdr:rowOff>
    </xdr:from>
    <xdr:to>
      <xdr:col>18</xdr:col>
      <xdr:colOff>177800</xdr:colOff>
      <xdr:row>35</xdr:row>
      <xdr:rowOff>337443</xdr:rowOff>
    </xdr:to>
    <xdr:cxnSp macro="">
      <xdr:nvCxnSpPr>
        <xdr:cNvPr id="122" name="直線コネクタ 121"/>
        <xdr:cNvCxnSpPr/>
      </xdr:nvCxnSpPr>
      <xdr:spPr bwMode="auto">
        <a:xfrm flipV="1">
          <a:off x="2908300" y="6944364"/>
          <a:ext cx="698500" cy="3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304180</xdr:rowOff>
    </xdr:from>
    <xdr:to>
      <xdr:col>29</xdr:col>
      <xdr:colOff>177800</xdr:colOff>
      <xdr:row>36</xdr:row>
      <xdr:rowOff>62880</xdr:rowOff>
    </xdr:to>
    <xdr:sp macro="" textlink="">
      <xdr:nvSpPr>
        <xdr:cNvPr id="132" name="楕円 131"/>
        <xdr:cNvSpPr/>
      </xdr:nvSpPr>
      <xdr:spPr bwMode="auto">
        <a:xfrm>
          <a:off x="5600700" y="6914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276257</xdr:rowOff>
    </xdr:from>
    <xdr:ext cx="762000" cy="259045"/>
    <xdr:sp macro="" textlink="">
      <xdr:nvSpPr>
        <xdr:cNvPr id="133" name="人口1人当たり決算額の推移該当値テキスト445"/>
        <xdr:cNvSpPr txBox="1"/>
      </xdr:nvSpPr>
      <xdr:spPr>
        <a:xfrm>
          <a:off x="5740400" y="688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290529</xdr:rowOff>
    </xdr:from>
    <xdr:to>
      <xdr:col>26</xdr:col>
      <xdr:colOff>101600</xdr:colOff>
      <xdr:row>36</xdr:row>
      <xdr:rowOff>49229</xdr:rowOff>
    </xdr:to>
    <xdr:sp macro="" textlink="">
      <xdr:nvSpPr>
        <xdr:cNvPr id="134" name="楕円 133"/>
        <xdr:cNvSpPr/>
      </xdr:nvSpPr>
      <xdr:spPr bwMode="auto">
        <a:xfrm>
          <a:off x="4953000" y="6900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34006</xdr:rowOff>
    </xdr:from>
    <xdr:ext cx="736600" cy="259045"/>
    <xdr:sp macro="" textlink="">
      <xdr:nvSpPr>
        <xdr:cNvPr id="135" name="テキスト ボックス 134"/>
        <xdr:cNvSpPr txBox="1"/>
      </xdr:nvSpPr>
      <xdr:spPr>
        <a:xfrm>
          <a:off x="4622800" y="6987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277760</xdr:rowOff>
    </xdr:from>
    <xdr:to>
      <xdr:col>22</xdr:col>
      <xdr:colOff>165100</xdr:colOff>
      <xdr:row>36</xdr:row>
      <xdr:rowOff>36460</xdr:rowOff>
    </xdr:to>
    <xdr:sp macro="" textlink="">
      <xdr:nvSpPr>
        <xdr:cNvPr id="136" name="楕円 135"/>
        <xdr:cNvSpPr/>
      </xdr:nvSpPr>
      <xdr:spPr bwMode="auto">
        <a:xfrm>
          <a:off x="4254500" y="6888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21237</xdr:rowOff>
    </xdr:from>
    <xdr:ext cx="762000" cy="259045"/>
    <xdr:sp macro="" textlink="">
      <xdr:nvSpPr>
        <xdr:cNvPr id="137" name="テキスト ボックス 136"/>
        <xdr:cNvSpPr txBox="1"/>
      </xdr:nvSpPr>
      <xdr:spPr>
        <a:xfrm>
          <a:off x="3924300" y="697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283214</xdr:rowOff>
    </xdr:from>
    <xdr:to>
      <xdr:col>19</xdr:col>
      <xdr:colOff>38100</xdr:colOff>
      <xdr:row>36</xdr:row>
      <xdr:rowOff>41914</xdr:rowOff>
    </xdr:to>
    <xdr:sp macro="" textlink="">
      <xdr:nvSpPr>
        <xdr:cNvPr id="138" name="楕円 137"/>
        <xdr:cNvSpPr/>
      </xdr:nvSpPr>
      <xdr:spPr bwMode="auto">
        <a:xfrm>
          <a:off x="3556000" y="6893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26691</xdr:rowOff>
    </xdr:from>
    <xdr:ext cx="762000" cy="259045"/>
    <xdr:sp macro="" textlink="">
      <xdr:nvSpPr>
        <xdr:cNvPr id="139" name="テキスト ボックス 138"/>
        <xdr:cNvSpPr txBox="1"/>
      </xdr:nvSpPr>
      <xdr:spPr>
        <a:xfrm>
          <a:off x="3225800" y="697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286643</xdr:rowOff>
    </xdr:from>
    <xdr:to>
      <xdr:col>15</xdr:col>
      <xdr:colOff>101600</xdr:colOff>
      <xdr:row>36</xdr:row>
      <xdr:rowOff>45343</xdr:rowOff>
    </xdr:to>
    <xdr:sp macro="" textlink="">
      <xdr:nvSpPr>
        <xdr:cNvPr id="140" name="楕円 139"/>
        <xdr:cNvSpPr/>
      </xdr:nvSpPr>
      <xdr:spPr bwMode="auto">
        <a:xfrm>
          <a:off x="2857500" y="6896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30120</xdr:rowOff>
    </xdr:from>
    <xdr:ext cx="762000" cy="259045"/>
    <xdr:sp macro="" textlink="">
      <xdr:nvSpPr>
        <xdr:cNvPr id="141" name="テキスト ボックス 140"/>
        <xdr:cNvSpPr txBox="1"/>
      </xdr:nvSpPr>
      <xdr:spPr>
        <a:xfrm>
          <a:off x="2527300" y="698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99434</xdr:rowOff>
    </xdr:from>
    <xdr:to>
      <xdr:col>24</xdr:col>
      <xdr:colOff>63500</xdr:colOff>
      <xdr:row>37</xdr:row>
      <xdr:rowOff>139308</xdr:rowOff>
    </xdr:to>
    <xdr:cxnSp macro="">
      <xdr:nvCxnSpPr>
        <xdr:cNvPr id="63" name="直線コネクタ 62"/>
        <xdr:cNvCxnSpPr/>
      </xdr:nvCxnSpPr>
      <xdr:spPr>
        <a:xfrm flipV="1">
          <a:off x="3797300" y="6443084"/>
          <a:ext cx="838200" cy="3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139308</xdr:rowOff>
    </xdr:from>
    <xdr:to>
      <xdr:col>19</xdr:col>
      <xdr:colOff>177800</xdr:colOff>
      <xdr:row>37</xdr:row>
      <xdr:rowOff>165908</xdr:rowOff>
    </xdr:to>
    <xdr:cxnSp macro="">
      <xdr:nvCxnSpPr>
        <xdr:cNvPr id="66" name="直線コネクタ 65"/>
        <xdr:cNvCxnSpPr/>
      </xdr:nvCxnSpPr>
      <xdr:spPr>
        <a:xfrm flipV="1">
          <a:off x="2908300" y="6482958"/>
          <a:ext cx="889000" cy="2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165908</xdr:rowOff>
    </xdr:from>
    <xdr:to>
      <xdr:col>15</xdr:col>
      <xdr:colOff>50800</xdr:colOff>
      <xdr:row>38</xdr:row>
      <xdr:rowOff>27474</xdr:rowOff>
    </xdr:to>
    <xdr:cxnSp macro="">
      <xdr:nvCxnSpPr>
        <xdr:cNvPr id="69" name="直線コネクタ 68"/>
        <xdr:cNvCxnSpPr/>
      </xdr:nvCxnSpPr>
      <xdr:spPr>
        <a:xfrm flipV="1">
          <a:off x="2019300" y="6509558"/>
          <a:ext cx="889000" cy="3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27474</xdr:rowOff>
    </xdr:from>
    <xdr:to>
      <xdr:col>10</xdr:col>
      <xdr:colOff>114300</xdr:colOff>
      <xdr:row>38</xdr:row>
      <xdr:rowOff>54514</xdr:rowOff>
    </xdr:to>
    <xdr:cxnSp macro="">
      <xdr:nvCxnSpPr>
        <xdr:cNvPr id="72" name="直線コネクタ 71"/>
        <xdr:cNvCxnSpPr/>
      </xdr:nvCxnSpPr>
      <xdr:spPr>
        <a:xfrm flipV="1">
          <a:off x="1130300" y="6542574"/>
          <a:ext cx="889000" cy="2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48634</xdr:rowOff>
    </xdr:from>
    <xdr:to>
      <xdr:col>24</xdr:col>
      <xdr:colOff>114300</xdr:colOff>
      <xdr:row>37</xdr:row>
      <xdr:rowOff>150234</xdr:rowOff>
    </xdr:to>
    <xdr:sp macro="" textlink="">
      <xdr:nvSpPr>
        <xdr:cNvPr id="82" name="楕円 81"/>
        <xdr:cNvSpPr/>
      </xdr:nvSpPr>
      <xdr:spPr>
        <a:xfrm>
          <a:off x="4584700" y="63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27061</xdr:rowOff>
    </xdr:from>
    <xdr:ext cx="534377" cy="259045"/>
    <xdr:sp macro="" textlink="">
      <xdr:nvSpPr>
        <xdr:cNvPr id="83" name="人件費該当値テキスト"/>
        <xdr:cNvSpPr txBox="1"/>
      </xdr:nvSpPr>
      <xdr:spPr>
        <a:xfrm>
          <a:off x="4686300" y="637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88508</xdr:rowOff>
    </xdr:from>
    <xdr:to>
      <xdr:col>20</xdr:col>
      <xdr:colOff>38100</xdr:colOff>
      <xdr:row>38</xdr:row>
      <xdr:rowOff>18658</xdr:rowOff>
    </xdr:to>
    <xdr:sp macro="" textlink="">
      <xdr:nvSpPr>
        <xdr:cNvPr id="84" name="楕円 83"/>
        <xdr:cNvSpPr/>
      </xdr:nvSpPr>
      <xdr:spPr>
        <a:xfrm>
          <a:off x="3746500" y="643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9785</xdr:rowOff>
    </xdr:from>
    <xdr:ext cx="534377" cy="259045"/>
    <xdr:sp macro="" textlink="">
      <xdr:nvSpPr>
        <xdr:cNvPr id="85" name="テキスト ボックス 84"/>
        <xdr:cNvSpPr txBox="1"/>
      </xdr:nvSpPr>
      <xdr:spPr>
        <a:xfrm>
          <a:off x="3530111" y="65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115107</xdr:rowOff>
    </xdr:from>
    <xdr:to>
      <xdr:col>15</xdr:col>
      <xdr:colOff>101600</xdr:colOff>
      <xdr:row>38</xdr:row>
      <xdr:rowOff>45258</xdr:rowOff>
    </xdr:to>
    <xdr:sp macro="" textlink="">
      <xdr:nvSpPr>
        <xdr:cNvPr id="86" name="楕円 85"/>
        <xdr:cNvSpPr/>
      </xdr:nvSpPr>
      <xdr:spPr>
        <a:xfrm>
          <a:off x="2857500" y="64587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36385</xdr:rowOff>
    </xdr:from>
    <xdr:ext cx="534377" cy="259045"/>
    <xdr:sp macro="" textlink="">
      <xdr:nvSpPr>
        <xdr:cNvPr id="87" name="テキスト ボックス 86"/>
        <xdr:cNvSpPr txBox="1"/>
      </xdr:nvSpPr>
      <xdr:spPr>
        <a:xfrm>
          <a:off x="2641111" y="655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148124</xdr:rowOff>
    </xdr:from>
    <xdr:to>
      <xdr:col>10</xdr:col>
      <xdr:colOff>165100</xdr:colOff>
      <xdr:row>38</xdr:row>
      <xdr:rowOff>78274</xdr:rowOff>
    </xdr:to>
    <xdr:sp macro="" textlink="">
      <xdr:nvSpPr>
        <xdr:cNvPr id="88" name="楕円 87"/>
        <xdr:cNvSpPr/>
      </xdr:nvSpPr>
      <xdr:spPr>
        <a:xfrm>
          <a:off x="1968500" y="649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69401</xdr:rowOff>
    </xdr:from>
    <xdr:ext cx="534377" cy="259045"/>
    <xdr:sp macro="" textlink="">
      <xdr:nvSpPr>
        <xdr:cNvPr id="89" name="テキスト ボックス 88"/>
        <xdr:cNvSpPr txBox="1"/>
      </xdr:nvSpPr>
      <xdr:spPr>
        <a:xfrm>
          <a:off x="1752111" y="658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3714</xdr:rowOff>
    </xdr:from>
    <xdr:to>
      <xdr:col>6</xdr:col>
      <xdr:colOff>38100</xdr:colOff>
      <xdr:row>38</xdr:row>
      <xdr:rowOff>105314</xdr:rowOff>
    </xdr:to>
    <xdr:sp macro="" textlink="">
      <xdr:nvSpPr>
        <xdr:cNvPr id="90" name="楕円 89"/>
        <xdr:cNvSpPr/>
      </xdr:nvSpPr>
      <xdr:spPr>
        <a:xfrm>
          <a:off x="1079500" y="651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96441</xdr:rowOff>
    </xdr:from>
    <xdr:ext cx="534377" cy="259045"/>
    <xdr:sp macro="" textlink="">
      <xdr:nvSpPr>
        <xdr:cNvPr id="91" name="テキスト ボックス 90"/>
        <xdr:cNvSpPr txBox="1"/>
      </xdr:nvSpPr>
      <xdr:spPr>
        <a:xfrm>
          <a:off x="863111" y="661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71943</xdr:rowOff>
    </xdr:from>
    <xdr:to>
      <xdr:col>24</xdr:col>
      <xdr:colOff>63500</xdr:colOff>
      <xdr:row>58</xdr:row>
      <xdr:rowOff>79767</xdr:rowOff>
    </xdr:to>
    <xdr:cxnSp macro="">
      <xdr:nvCxnSpPr>
        <xdr:cNvPr id="122" name="直線コネクタ 121"/>
        <xdr:cNvCxnSpPr/>
      </xdr:nvCxnSpPr>
      <xdr:spPr>
        <a:xfrm flipV="1">
          <a:off x="3797300" y="10016043"/>
          <a:ext cx="838200" cy="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59406</xdr:rowOff>
    </xdr:from>
    <xdr:to>
      <xdr:col>19</xdr:col>
      <xdr:colOff>177800</xdr:colOff>
      <xdr:row>58</xdr:row>
      <xdr:rowOff>79767</xdr:rowOff>
    </xdr:to>
    <xdr:cxnSp macro="">
      <xdr:nvCxnSpPr>
        <xdr:cNvPr id="125" name="直線コネクタ 124"/>
        <xdr:cNvCxnSpPr/>
      </xdr:nvCxnSpPr>
      <xdr:spPr>
        <a:xfrm>
          <a:off x="2908300" y="10003506"/>
          <a:ext cx="889000" cy="2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58684</xdr:rowOff>
    </xdr:from>
    <xdr:to>
      <xdr:col>15</xdr:col>
      <xdr:colOff>50800</xdr:colOff>
      <xdr:row>58</xdr:row>
      <xdr:rowOff>59406</xdr:rowOff>
    </xdr:to>
    <xdr:cxnSp macro="">
      <xdr:nvCxnSpPr>
        <xdr:cNvPr id="128" name="直線コネクタ 127"/>
        <xdr:cNvCxnSpPr/>
      </xdr:nvCxnSpPr>
      <xdr:spPr>
        <a:xfrm>
          <a:off x="2019300" y="10002784"/>
          <a:ext cx="889000" cy="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58684</xdr:rowOff>
    </xdr:from>
    <xdr:to>
      <xdr:col>10</xdr:col>
      <xdr:colOff>114300</xdr:colOff>
      <xdr:row>58</xdr:row>
      <xdr:rowOff>92756</xdr:rowOff>
    </xdr:to>
    <xdr:cxnSp macro="">
      <xdr:nvCxnSpPr>
        <xdr:cNvPr id="131" name="直線コネクタ 130"/>
        <xdr:cNvCxnSpPr/>
      </xdr:nvCxnSpPr>
      <xdr:spPr>
        <a:xfrm flipV="1">
          <a:off x="1130300" y="10002784"/>
          <a:ext cx="889000" cy="3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21143</xdr:rowOff>
    </xdr:from>
    <xdr:to>
      <xdr:col>24</xdr:col>
      <xdr:colOff>114300</xdr:colOff>
      <xdr:row>58</xdr:row>
      <xdr:rowOff>122743</xdr:rowOff>
    </xdr:to>
    <xdr:sp macro="" textlink="">
      <xdr:nvSpPr>
        <xdr:cNvPr id="141" name="楕円 140"/>
        <xdr:cNvSpPr/>
      </xdr:nvSpPr>
      <xdr:spPr>
        <a:xfrm>
          <a:off x="4584700" y="99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28967</xdr:rowOff>
    </xdr:from>
    <xdr:to>
      <xdr:col>20</xdr:col>
      <xdr:colOff>38100</xdr:colOff>
      <xdr:row>58</xdr:row>
      <xdr:rowOff>130567</xdr:rowOff>
    </xdr:to>
    <xdr:sp macro="" textlink="">
      <xdr:nvSpPr>
        <xdr:cNvPr id="143" name="楕円 142"/>
        <xdr:cNvSpPr/>
      </xdr:nvSpPr>
      <xdr:spPr>
        <a:xfrm>
          <a:off x="3746500" y="997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121694</xdr:rowOff>
    </xdr:from>
    <xdr:ext cx="534377" cy="259045"/>
    <xdr:sp macro="" textlink="">
      <xdr:nvSpPr>
        <xdr:cNvPr id="144" name="テキスト ボックス 143"/>
        <xdr:cNvSpPr txBox="1"/>
      </xdr:nvSpPr>
      <xdr:spPr>
        <a:xfrm>
          <a:off x="3530111" y="1006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8606</xdr:rowOff>
    </xdr:from>
    <xdr:to>
      <xdr:col>15</xdr:col>
      <xdr:colOff>101600</xdr:colOff>
      <xdr:row>58</xdr:row>
      <xdr:rowOff>110206</xdr:rowOff>
    </xdr:to>
    <xdr:sp macro="" textlink="">
      <xdr:nvSpPr>
        <xdr:cNvPr id="145" name="楕円 144"/>
        <xdr:cNvSpPr/>
      </xdr:nvSpPr>
      <xdr:spPr>
        <a:xfrm>
          <a:off x="2857500" y="995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101333</xdr:rowOff>
    </xdr:from>
    <xdr:ext cx="534377" cy="259045"/>
    <xdr:sp macro="" textlink="">
      <xdr:nvSpPr>
        <xdr:cNvPr id="146" name="テキスト ボックス 145"/>
        <xdr:cNvSpPr txBox="1"/>
      </xdr:nvSpPr>
      <xdr:spPr>
        <a:xfrm>
          <a:off x="2641111" y="1004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7884</xdr:rowOff>
    </xdr:from>
    <xdr:to>
      <xdr:col>10</xdr:col>
      <xdr:colOff>165100</xdr:colOff>
      <xdr:row>58</xdr:row>
      <xdr:rowOff>109484</xdr:rowOff>
    </xdr:to>
    <xdr:sp macro="" textlink="">
      <xdr:nvSpPr>
        <xdr:cNvPr id="147" name="楕円 146"/>
        <xdr:cNvSpPr/>
      </xdr:nvSpPr>
      <xdr:spPr>
        <a:xfrm>
          <a:off x="1968500" y="995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100611</xdr:rowOff>
    </xdr:from>
    <xdr:ext cx="534377" cy="259045"/>
    <xdr:sp macro="" textlink="">
      <xdr:nvSpPr>
        <xdr:cNvPr id="148" name="テキスト ボックス 147"/>
        <xdr:cNvSpPr txBox="1"/>
      </xdr:nvSpPr>
      <xdr:spPr>
        <a:xfrm>
          <a:off x="1752111" y="1004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41956</xdr:rowOff>
    </xdr:from>
    <xdr:to>
      <xdr:col>6</xdr:col>
      <xdr:colOff>38100</xdr:colOff>
      <xdr:row>58</xdr:row>
      <xdr:rowOff>143556</xdr:rowOff>
    </xdr:to>
    <xdr:sp macro="" textlink="">
      <xdr:nvSpPr>
        <xdr:cNvPr id="149" name="楕円 148"/>
        <xdr:cNvSpPr/>
      </xdr:nvSpPr>
      <xdr:spPr>
        <a:xfrm>
          <a:off x="1079500" y="998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134683</xdr:rowOff>
    </xdr:from>
    <xdr:ext cx="534377" cy="259045"/>
    <xdr:sp macro="" textlink="">
      <xdr:nvSpPr>
        <xdr:cNvPr id="150" name="テキスト ボックス 149"/>
        <xdr:cNvSpPr txBox="1"/>
      </xdr:nvSpPr>
      <xdr:spPr>
        <a:xfrm>
          <a:off x="863111" y="1007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101639</xdr:rowOff>
    </xdr:from>
    <xdr:to>
      <xdr:col>24</xdr:col>
      <xdr:colOff>63500</xdr:colOff>
      <xdr:row>77</xdr:row>
      <xdr:rowOff>109068</xdr:rowOff>
    </xdr:to>
    <xdr:cxnSp macro="">
      <xdr:nvCxnSpPr>
        <xdr:cNvPr id="179" name="直線コネクタ 178"/>
        <xdr:cNvCxnSpPr/>
      </xdr:nvCxnSpPr>
      <xdr:spPr>
        <a:xfrm flipV="1">
          <a:off x="3797300" y="13303289"/>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109068</xdr:rowOff>
    </xdr:from>
    <xdr:to>
      <xdr:col>19</xdr:col>
      <xdr:colOff>177800</xdr:colOff>
      <xdr:row>78</xdr:row>
      <xdr:rowOff>80150</xdr:rowOff>
    </xdr:to>
    <xdr:cxnSp macro="">
      <xdr:nvCxnSpPr>
        <xdr:cNvPr id="182" name="直線コネクタ 181"/>
        <xdr:cNvCxnSpPr/>
      </xdr:nvCxnSpPr>
      <xdr:spPr>
        <a:xfrm flipV="1">
          <a:off x="2908300" y="13310718"/>
          <a:ext cx="889000" cy="1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80150</xdr:rowOff>
    </xdr:from>
    <xdr:to>
      <xdr:col>15</xdr:col>
      <xdr:colOff>50800</xdr:colOff>
      <xdr:row>78</xdr:row>
      <xdr:rowOff>110134</xdr:rowOff>
    </xdr:to>
    <xdr:cxnSp macro="">
      <xdr:nvCxnSpPr>
        <xdr:cNvPr id="185" name="直線コネクタ 184"/>
        <xdr:cNvCxnSpPr/>
      </xdr:nvCxnSpPr>
      <xdr:spPr>
        <a:xfrm flipV="1">
          <a:off x="2019300" y="13453250"/>
          <a:ext cx="889000" cy="2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108992</xdr:rowOff>
    </xdr:from>
    <xdr:to>
      <xdr:col>10</xdr:col>
      <xdr:colOff>114300</xdr:colOff>
      <xdr:row>78</xdr:row>
      <xdr:rowOff>110134</xdr:rowOff>
    </xdr:to>
    <xdr:cxnSp macro="">
      <xdr:nvCxnSpPr>
        <xdr:cNvPr id="188" name="直線コネクタ 187"/>
        <xdr:cNvCxnSpPr/>
      </xdr:nvCxnSpPr>
      <xdr:spPr>
        <a:xfrm>
          <a:off x="1130300" y="1348209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50839</xdr:rowOff>
    </xdr:from>
    <xdr:to>
      <xdr:col>24</xdr:col>
      <xdr:colOff>114300</xdr:colOff>
      <xdr:row>77</xdr:row>
      <xdr:rowOff>152439</xdr:rowOff>
    </xdr:to>
    <xdr:sp macro="" textlink="">
      <xdr:nvSpPr>
        <xdr:cNvPr id="198" name="楕円 197"/>
        <xdr:cNvSpPr/>
      </xdr:nvSpPr>
      <xdr:spPr>
        <a:xfrm>
          <a:off x="4584700" y="1325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73716</xdr:rowOff>
    </xdr:from>
    <xdr:ext cx="469744" cy="259045"/>
    <xdr:sp macro="" textlink="">
      <xdr:nvSpPr>
        <xdr:cNvPr id="199" name="維持補修費該当値テキスト"/>
        <xdr:cNvSpPr txBox="1"/>
      </xdr:nvSpPr>
      <xdr:spPr>
        <a:xfrm>
          <a:off x="4686300" y="131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58268</xdr:rowOff>
    </xdr:from>
    <xdr:to>
      <xdr:col>20</xdr:col>
      <xdr:colOff>38100</xdr:colOff>
      <xdr:row>77</xdr:row>
      <xdr:rowOff>159868</xdr:rowOff>
    </xdr:to>
    <xdr:sp macro="" textlink="">
      <xdr:nvSpPr>
        <xdr:cNvPr id="200" name="楕円 199"/>
        <xdr:cNvSpPr/>
      </xdr:nvSpPr>
      <xdr:spPr>
        <a:xfrm>
          <a:off x="3746500" y="1325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4945</xdr:rowOff>
    </xdr:from>
    <xdr:ext cx="469744" cy="259045"/>
    <xdr:sp macro="" textlink="">
      <xdr:nvSpPr>
        <xdr:cNvPr id="201" name="テキスト ボックス 200"/>
        <xdr:cNvSpPr txBox="1"/>
      </xdr:nvSpPr>
      <xdr:spPr>
        <a:xfrm>
          <a:off x="3562428" y="1303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29350</xdr:rowOff>
    </xdr:from>
    <xdr:to>
      <xdr:col>15</xdr:col>
      <xdr:colOff>101600</xdr:colOff>
      <xdr:row>78</xdr:row>
      <xdr:rowOff>130950</xdr:rowOff>
    </xdr:to>
    <xdr:sp macro="" textlink="">
      <xdr:nvSpPr>
        <xdr:cNvPr id="202" name="楕円 201"/>
        <xdr:cNvSpPr/>
      </xdr:nvSpPr>
      <xdr:spPr>
        <a:xfrm>
          <a:off x="2857500" y="134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122077</xdr:rowOff>
    </xdr:from>
    <xdr:ext cx="469744" cy="259045"/>
    <xdr:sp macro="" textlink="">
      <xdr:nvSpPr>
        <xdr:cNvPr id="203" name="テキスト ボックス 202"/>
        <xdr:cNvSpPr txBox="1"/>
      </xdr:nvSpPr>
      <xdr:spPr>
        <a:xfrm>
          <a:off x="2673428" y="134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59334</xdr:rowOff>
    </xdr:from>
    <xdr:to>
      <xdr:col>10</xdr:col>
      <xdr:colOff>165100</xdr:colOff>
      <xdr:row>78</xdr:row>
      <xdr:rowOff>160934</xdr:rowOff>
    </xdr:to>
    <xdr:sp macro="" textlink="">
      <xdr:nvSpPr>
        <xdr:cNvPr id="204" name="楕円 203"/>
        <xdr:cNvSpPr/>
      </xdr:nvSpPr>
      <xdr:spPr>
        <a:xfrm>
          <a:off x="1968500" y="1343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152061</xdr:rowOff>
    </xdr:from>
    <xdr:ext cx="469744" cy="259045"/>
    <xdr:sp macro="" textlink="">
      <xdr:nvSpPr>
        <xdr:cNvPr id="205" name="テキスト ボックス 204"/>
        <xdr:cNvSpPr txBox="1"/>
      </xdr:nvSpPr>
      <xdr:spPr>
        <a:xfrm>
          <a:off x="1784428" y="1352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58192</xdr:rowOff>
    </xdr:from>
    <xdr:to>
      <xdr:col>6</xdr:col>
      <xdr:colOff>38100</xdr:colOff>
      <xdr:row>78</xdr:row>
      <xdr:rowOff>159792</xdr:rowOff>
    </xdr:to>
    <xdr:sp macro="" textlink="">
      <xdr:nvSpPr>
        <xdr:cNvPr id="206" name="楕円 205"/>
        <xdr:cNvSpPr/>
      </xdr:nvSpPr>
      <xdr:spPr>
        <a:xfrm>
          <a:off x="1079500" y="1343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150919</xdr:rowOff>
    </xdr:from>
    <xdr:ext cx="469744" cy="259045"/>
    <xdr:sp macro="" textlink="">
      <xdr:nvSpPr>
        <xdr:cNvPr id="207" name="テキスト ボックス 206"/>
        <xdr:cNvSpPr txBox="1"/>
      </xdr:nvSpPr>
      <xdr:spPr>
        <a:xfrm>
          <a:off x="895428" y="1352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50274</xdr:rowOff>
    </xdr:from>
    <xdr:to>
      <xdr:col>24</xdr:col>
      <xdr:colOff>63500</xdr:colOff>
      <xdr:row>98</xdr:row>
      <xdr:rowOff>156508</xdr:rowOff>
    </xdr:to>
    <xdr:cxnSp macro="">
      <xdr:nvCxnSpPr>
        <xdr:cNvPr id="239" name="直線コネクタ 238"/>
        <xdr:cNvCxnSpPr/>
      </xdr:nvCxnSpPr>
      <xdr:spPr>
        <a:xfrm flipV="1">
          <a:off x="3797300" y="16852374"/>
          <a:ext cx="838200" cy="10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156508</xdr:rowOff>
    </xdr:from>
    <xdr:to>
      <xdr:col>19</xdr:col>
      <xdr:colOff>177800</xdr:colOff>
      <xdr:row>99</xdr:row>
      <xdr:rowOff>30832</xdr:rowOff>
    </xdr:to>
    <xdr:cxnSp macro="">
      <xdr:nvCxnSpPr>
        <xdr:cNvPr id="242" name="直線コネクタ 241"/>
        <xdr:cNvCxnSpPr/>
      </xdr:nvCxnSpPr>
      <xdr:spPr>
        <a:xfrm flipV="1">
          <a:off x="2908300" y="16958608"/>
          <a:ext cx="889000" cy="4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108838</xdr:rowOff>
    </xdr:from>
    <xdr:to>
      <xdr:col>15</xdr:col>
      <xdr:colOff>50800</xdr:colOff>
      <xdr:row>99</xdr:row>
      <xdr:rowOff>30832</xdr:rowOff>
    </xdr:to>
    <xdr:cxnSp macro="">
      <xdr:nvCxnSpPr>
        <xdr:cNvPr id="245" name="直線コネクタ 244"/>
        <xdr:cNvCxnSpPr/>
      </xdr:nvCxnSpPr>
      <xdr:spPr>
        <a:xfrm>
          <a:off x="2019300" y="16910938"/>
          <a:ext cx="889000" cy="9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108838</xdr:rowOff>
    </xdr:from>
    <xdr:to>
      <xdr:col>10</xdr:col>
      <xdr:colOff>114300</xdr:colOff>
      <xdr:row>99</xdr:row>
      <xdr:rowOff>163888</xdr:rowOff>
    </xdr:to>
    <xdr:cxnSp macro="">
      <xdr:nvCxnSpPr>
        <xdr:cNvPr id="248" name="直線コネクタ 247"/>
        <xdr:cNvCxnSpPr/>
      </xdr:nvCxnSpPr>
      <xdr:spPr>
        <a:xfrm flipV="1">
          <a:off x="1130300" y="16910938"/>
          <a:ext cx="889000" cy="22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170924</xdr:rowOff>
    </xdr:from>
    <xdr:to>
      <xdr:col>24</xdr:col>
      <xdr:colOff>114300</xdr:colOff>
      <xdr:row>98</xdr:row>
      <xdr:rowOff>101074</xdr:rowOff>
    </xdr:to>
    <xdr:sp macro="" textlink="">
      <xdr:nvSpPr>
        <xdr:cNvPr id="258" name="楕円 257"/>
        <xdr:cNvSpPr/>
      </xdr:nvSpPr>
      <xdr:spPr>
        <a:xfrm>
          <a:off x="4584700" y="168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149351</xdr:rowOff>
    </xdr:from>
    <xdr:ext cx="599010" cy="259045"/>
    <xdr:sp macro="" textlink="">
      <xdr:nvSpPr>
        <xdr:cNvPr id="259" name="扶助費該当値テキスト"/>
        <xdr:cNvSpPr txBox="1"/>
      </xdr:nvSpPr>
      <xdr:spPr>
        <a:xfrm>
          <a:off x="4686300" y="1678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105708</xdr:rowOff>
    </xdr:from>
    <xdr:to>
      <xdr:col>20</xdr:col>
      <xdr:colOff>38100</xdr:colOff>
      <xdr:row>99</xdr:row>
      <xdr:rowOff>35858</xdr:rowOff>
    </xdr:to>
    <xdr:sp macro="" textlink="">
      <xdr:nvSpPr>
        <xdr:cNvPr id="260" name="楕円 259"/>
        <xdr:cNvSpPr/>
      </xdr:nvSpPr>
      <xdr:spPr>
        <a:xfrm>
          <a:off x="3746500" y="169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99</xdr:row>
      <xdr:rowOff>26985</xdr:rowOff>
    </xdr:from>
    <xdr:ext cx="599010" cy="259045"/>
    <xdr:sp macro="" textlink="">
      <xdr:nvSpPr>
        <xdr:cNvPr id="261" name="テキスト ボックス 260"/>
        <xdr:cNvSpPr txBox="1"/>
      </xdr:nvSpPr>
      <xdr:spPr>
        <a:xfrm>
          <a:off x="3497795" y="1700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151482</xdr:rowOff>
    </xdr:from>
    <xdr:to>
      <xdr:col>15</xdr:col>
      <xdr:colOff>101600</xdr:colOff>
      <xdr:row>99</xdr:row>
      <xdr:rowOff>81632</xdr:rowOff>
    </xdr:to>
    <xdr:sp macro="" textlink="">
      <xdr:nvSpPr>
        <xdr:cNvPr id="262" name="楕円 261"/>
        <xdr:cNvSpPr/>
      </xdr:nvSpPr>
      <xdr:spPr>
        <a:xfrm>
          <a:off x="2857500" y="169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72759</xdr:rowOff>
    </xdr:from>
    <xdr:ext cx="534377" cy="259045"/>
    <xdr:sp macro="" textlink="">
      <xdr:nvSpPr>
        <xdr:cNvPr id="263" name="テキスト ボックス 262"/>
        <xdr:cNvSpPr txBox="1"/>
      </xdr:nvSpPr>
      <xdr:spPr>
        <a:xfrm>
          <a:off x="2641111" y="1704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58038</xdr:rowOff>
    </xdr:from>
    <xdr:to>
      <xdr:col>10</xdr:col>
      <xdr:colOff>165100</xdr:colOff>
      <xdr:row>98</xdr:row>
      <xdr:rowOff>159638</xdr:rowOff>
    </xdr:to>
    <xdr:sp macro="" textlink="">
      <xdr:nvSpPr>
        <xdr:cNvPr id="264" name="楕円 263"/>
        <xdr:cNvSpPr/>
      </xdr:nvSpPr>
      <xdr:spPr>
        <a:xfrm>
          <a:off x="1968500" y="1686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150765</xdr:rowOff>
    </xdr:from>
    <xdr:ext cx="599010" cy="259045"/>
    <xdr:sp macro="" textlink="">
      <xdr:nvSpPr>
        <xdr:cNvPr id="265" name="テキスト ボックス 264"/>
        <xdr:cNvSpPr txBox="1"/>
      </xdr:nvSpPr>
      <xdr:spPr>
        <a:xfrm>
          <a:off x="1719795" y="1695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113088</xdr:rowOff>
    </xdr:from>
    <xdr:to>
      <xdr:col>6</xdr:col>
      <xdr:colOff>38100</xdr:colOff>
      <xdr:row>100</xdr:row>
      <xdr:rowOff>43238</xdr:rowOff>
    </xdr:to>
    <xdr:sp macro="" textlink="">
      <xdr:nvSpPr>
        <xdr:cNvPr id="266" name="楕円 265"/>
        <xdr:cNvSpPr/>
      </xdr:nvSpPr>
      <xdr:spPr>
        <a:xfrm>
          <a:off x="1079500" y="170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34365</xdr:rowOff>
    </xdr:from>
    <xdr:ext cx="534377" cy="259045"/>
    <xdr:sp macro="" textlink="">
      <xdr:nvSpPr>
        <xdr:cNvPr id="267" name="テキスト ボックス 266"/>
        <xdr:cNvSpPr txBox="1"/>
      </xdr:nvSpPr>
      <xdr:spPr>
        <a:xfrm>
          <a:off x="863111" y="1717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135364</xdr:rowOff>
    </xdr:from>
    <xdr:to>
      <xdr:col>55</xdr:col>
      <xdr:colOff>0</xdr:colOff>
      <xdr:row>37</xdr:row>
      <xdr:rowOff>137902</xdr:rowOff>
    </xdr:to>
    <xdr:cxnSp macro="">
      <xdr:nvCxnSpPr>
        <xdr:cNvPr id="296" name="直線コネクタ 295"/>
        <xdr:cNvCxnSpPr/>
      </xdr:nvCxnSpPr>
      <xdr:spPr>
        <a:xfrm>
          <a:off x="9639300" y="6479014"/>
          <a:ext cx="838200" cy="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135364</xdr:rowOff>
    </xdr:from>
    <xdr:to>
      <xdr:col>50</xdr:col>
      <xdr:colOff>114300</xdr:colOff>
      <xdr:row>37</xdr:row>
      <xdr:rowOff>136157</xdr:rowOff>
    </xdr:to>
    <xdr:cxnSp macro="">
      <xdr:nvCxnSpPr>
        <xdr:cNvPr id="299" name="直線コネクタ 298"/>
        <xdr:cNvCxnSpPr/>
      </xdr:nvCxnSpPr>
      <xdr:spPr>
        <a:xfrm flipV="1">
          <a:off x="8750300" y="6479014"/>
          <a:ext cx="8890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136157</xdr:rowOff>
    </xdr:from>
    <xdr:to>
      <xdr:col>45</xdr:col>
      <xdr:colOff>177800</xdr:colOff>
      <xdr:row>37</xdr:row>
      <xdr:rowOff>152311</xdr:rowOff>
    </xdr:to>
    <xdr:cxnSp macro="">
      <xdr:nvCxnSpPr>
        <xdr:cNvPr id="302" name="直線コネクタ 301"/>
        <xdr:cNvCxnSpPr/>
      </xdr:nvCxnSpPr>
      <xdr:spPr>
        <a:xfrm flipV="1">
          <a:off x="7861300" y="6479807"/>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67683</xdr:rowOff>
    </xdr:from>
    <xdr:to>
      <xdr:col>41</xdr:col>
      <xdr:colOff>50800</xdr:colOff>
      <xdr:row>37</xdr:row>
      <xdr:rowOff>152311</xdr:rowOff>
    </xdr:to>
    <xdr:cxnSp macro="">
      <xdr:nvCxnSpPr>
        <xdr:cNvPr id="305" name="直線コネクタ 304"/>
        <xdr:cNvCxnSpPr/>
      </xdr:nvCxnSpPr>
      <xdr:spPr>
        <a:xfrm>
          <a:off x="6972300" y="5725533"/>
          <a:ext cx="889000" cy="77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87102</xdr:rowOff>
    </xdr:from>
    <xdr:to>
      <xdr:col>55</xdr:col>
      <xdr:colOff>50800</xdr:colOff>
      <xdr:row>38</xdr:row>
      <xdr:rowOff>17252</xdr:rowOff>
    </xdr:to>
    <xdr:sp macro="" textlink="">
      <xdr:nvSpPr>
        <xdr:cNvPr id="315" name="楕円 314"/>
        <xdr:cNvSpPr/>
      </xdr:nvSpPr>
      <xdr:spPr>
        <a:xfrm>
          <a:off x="10426700" y="643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2029</xdr:rowOff>
    </xdr:from>
    <xdr:ext cx="534377" cy="259045"/>
    <xdr:sp macro="" textlink="">
      <xdr:nvSpPr>
        <xdr:cNvPr id="316" name="補助費等該当値テキスト"/>
        <xdr:cNvSpPr txBox="1"/>
      </xdr:nvSpPr>
      <xdr:spPr>
        <a:xfrm>
          <a:off x="10528300" y="634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84564</xdr:rowOff>
    </xdr:from>
    <xdr:to>
      <xdr:col>50</xdr:col>
      <xdr:colOff>165100</xdr:colOff>
      <xdr:row>38</xdr:row>
      <xdr:rowOff>14714</xdr:rowOff>
    </xdr:to>
    <xdr:sp macro="" textlink="">
      <xdr:nvSpPr>
        <xdr:cNvPr id="317" name="楕円 316"/>
        <xdr:cNvSpPr/>
      </xdr:nvSpPr>
      <xdr:spPr>
        <a:xfrm>
          <a:off x="9588500" y="64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5842</xdr:rowOff>
    </xdr:from>
    <xdr:ext cx="534377" cy="259045"/>
    <xdr:sp macro="" textlink="">
      <xdr:nvSpPr>
        <xdr:cNvPr id="318" name="テキスト ボックス 317"/>
        <xdr:cNvSpPr txBox="1"/>
      </xdr:nvSpPr>
      <xdr:spPr>
        <a:xfrm>
          <a:off x="9372111" y="652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85357</xdr:rowOff>
    </xdr:from>
    <xdr:to>
      <xdr:col>46</xdr:col>
      <xdr:colOff>38100</xdr:colOff>
      <xdr:row>38</xdr:row>
      <xdr:rowOff>15507</xdr:rowOff>
    </xdr:to>
    <xdr:sp macro="" textlink="">
      <xdr:nvSpPr>
        <xdr:cNvPr id="319" name="楕円 318"/>
        <xdr:cNvSpPr/>
      </xdr:nvSpPr>
      <xdr:spPr>
        <a:xfrm>
          <a:off x="8699500" y="642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6634</xdr:rowOff>
    </xdr:from>
    <xdr:ext cx="534377" cy="259045"/>
    <xdr:sp macro="" textlink="">
      <xdr:nvSpPr>
        <xdr:cNvPr id="320" name="テキスト ボックス 319"/>
        <xdr:cNvSpPr txBox="1"/>
      </xdr:nvSpPr>
      <xdr:spPr>
        <a:xfrm>
          <a:off x="8483111" y="652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101511</xdr:rowOff>
    </xdr:from>
    <xdr:to>
      <xdr:col>41</xdr:col>
      <xdr:colOff>101600</xdr:colOff>
      <xdr:row>38</xdr:row>
      <xdr:rowOff>31662</xdr:rowOff>
    </xdr:to>
    <xdr:sp macro="" textlink="">
      <xdr:nvSpPr>
        <xdr:cNvPr id="321" name="楕円 320"/>
        <xdr:cNvSpPr/>
      </xdr:nvSpPr>
      <xdr:spPr>
        <a:xfrm>
          <a:off x="7810500" y="6445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22788</xdr:rowOff>
    </xdr:from>
    <xdr:ext cx="534377" cy="259045"/>
    <xdr:sp macro="" textlink="">
      <xdr:nvSpPr>
        <xdr:cNvPr id="322" name="テキスト ボックス 321"/>
        <xdr:cNvSpPr txBox="1"/>
      </xdr:nvSpPr>
      <xdr:spPr>
        <a:xfrm>
          <a:off x="7594111" y="653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16883</xdr:rowOff>
    </xdr:from>
    <xdr:to>
      <xdr:col>36</xdr:col>
      <xdr:colOff>165100</xdr:colOff>
      <xdr:row>33</xdr:row>
      <xdr:rowOff>118483</xdr:rowOff>
    </xdr:to>
    <xdr:sp macro="" textlink="">
      <xdr:nvSpPr>
        <xdr:cNvPr id="323" name="楕円 322"/>
        <xdr:cNvSpPr/>
      </xdr:nvSpPr>
      <xdr:spPr>
        <a:xfrm>
          <a:off x="6921500" y="567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109610</xdr:rowOff>
    </xdr:from>
    <xdr:ext cx="599010" cy="259045"/>
    <xdr:sp macro="" textlink="">
      <xdr:nvSpPr>
        <xdr:cNvPr id="324" name="テキスト ボックス 323"/>
        <xdr:cNvSpPr txBox="1"/>
      </xdr:nvSpPr>
      <xdr:spPr>
        <a:xfrm>
          <a:off x="6672795" y="576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12762</xdr:rowOff>
    </xdr:from>
    <xdr:to>
      <xdr:col>55</xdr:col>
      <xdr:colOff>0</xdr:colOff>
      <xdr:row>57</xdr:row>
      <xdr:rowOff>60615</xdr:rowOff>
    </xdr:to>
    <xdr:cxnSp macro="">
      <xdr:nvCxnSpPr>
        <xdr:cNvPr id="355" name="直線コネクタ 354"/>
        <xdr:cNvCxnSpPr/>
      </xdr:nvCxnSpPr>
      <xdr:spPr>
        <a:xfrm flipV="1">
          <a:off x="9639300" y="9613962"/>
          <a:ext cx="838200" cy="21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60615</xdr:rowOff>
    </xdr:from>
    <xdr:to>
      <xdr:col>50</xdr:col>
      <xdr:colOff>114300</xdr:colOff>
      <xdr:row>57</xdr:row>
      <xdr:rowOff>157455</xdr:rowOff>
    </xdr:to>
    <xdr:cxnSp macro="">
      <xdr:nvCxnSpPr>
        <xdr:cNvPr id="358" name="直線コネクタ 357"/>
        <xdr:cNvCxnSpPr/>
      </xdr:nvCxnSpPr>
      <xdr:spPr>
        <a:xfrm flipV="1">
          <a:off x="8750300" y="9833265"/>
          <a:ext cx="889000" cy="9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157455</xdr:rowOff>
    </xdr:from>
    <xdr:to>
      <xdr:col>45</xdr:col>
      <xdr:colOff>177800</xdr:colOff>
      <xdr:row>57</xdr:row>
      <xdr:rowOff>168439</xdr:rowOff>
    </xdr:to>
    <xdr:cxnSp macro="">
      <xdr:nvCxnSpPr>
        <xdr:cNvPr id="361" name="直線コネクタ 360"/>
        <xdr:cNvCxnSpPr/>
      </xdr:nvCxnSpPr>
      <xdr:spPr>
        <a:xfrm flipV="1">
          <a:off x="7861300" y="9930105"/>
          <a:ext cx="889000" cy="1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168983</xdr:rowOff>
    </xdr:from>
    <xdr:to>
      <xdr:col>41</xdr:col>
      <xdr:colOff>50800</xdr:colOff>
      <xdr:row>57</xdr:row>
      <xdr:rowOff>168439</xdr:rowOff>
    </xdr:to>
    <xdr:cxnSp macro="">
      <xdr:nvCxnSpPr>
        <xdr:cNvPr id="364" name="直線コネクタ 363"/>
        <xdr:cNvCxnSpPr/>
      </xdr:nvCxnSpPr>
      <xdr:spPr>
        <a:xfrm>
          <a:off x="6972300" y="9770183"/>
          <a:ext cx="889000" cy="17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133412</xdr:rowOff>
    </xdr:from>
    <xdr:to>
      <xdr:col>55</xdr:col>
      <xdr:colOff>50800</xdr:colOff>
      <xdr:row>56</xdr:row>
      <xdr:rowOff>63562</xdr:rowOff>
    </xdr:to>
    <xdr:sp macro="" textlink="">
      <xdr:nvSpPr>
        <xdr:cNvPr id="374" name="楕円 373"/>
        <xdr:cNvSpPr/>
      </xdr:nvSpPr>
      <xdr:spPr>
        <a:xfrm>
          <a:off x="10426700" y="956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156289</xdr:rowOff>
    </xdr:from>
    <xdr:ext cx="534377" cy="259045"/>
    <xdr:sp macro="" textlink="">
      <xdr:nvSpPr>
        <xdr:cNvPr id="375" name="普通建設事業費該当値テキスト"/>
        <xdr:cNvSpPr txBox="1"/>
      </xdr:nvSpPr>
      <xdr:spPr>
        <a:xfrm>
          <a:off x="10528300" y="941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9815</xdr:rowOff>
    </xdr:from>
    <xdr:to>
      <xdr:col>50</xdr:col>
      <xdr:colOff>165100</xdr:colOff>
      <xdr:row>57</xdr:row>
      <xdr:rowOff>111415</xdr:rowOff>
    </xdr:to>
    <xdr:sp macro="" textlink="">
      <xdr:nvSpPr>
        <xdr:cNvPr id="376" name="楕円 375"/>
        <xdr:cNvSpPr/>
      </xdr:nvSpPr>
      <xdr:spPr>
        <a:xfrm>
          <a:off x="9588500" y="978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102542</xdr:rowOff>
    </xdr:from>
    <xdr:ext cx="534377" cy="259045"/>
    <xdr:sp macro="" textlink="">
      <xdr:nvSpPr>
        <xdr:cNvPr id="377" name="テキスト ボックス 376"/>
        <xdr:cNvSpPr txBox="1"/>
      </xdr:nvSpPr>
      <xdr:spPr>
        <a:xfrm>
          <a:off x="9372111" y="987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106655</xdr:rowOff>
    </xdr:from>
    <xdr:to>
      <xdr:col>46</xdr:col>
      <xdr:colOff>38100</xdr:colOff>
      <xdr:row>58</xdr:row>
      <xdr:rowOff>36805</xdr:rowOff>
    </xdr:to>
    <xdr:sp macro="" textlink="">
      <xdr:nvSpPr>
        <xdr:cNvPr id="378" name="楕円 377"/>
        <xdr:cNvSpPr/>
      </xdr:nvSpPr>
      <xdr:spPr>
        <a:xfrm>
          <a:off x="8699500" y="987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27932</xdr:rowOff>
    </xdr:from>
    <xdr:ext cx="534377" cy="259045"/>
    <xdr:sp macro="" textlink="">
      <xdr:nvSpPr>
        <xdr:cNvPr id="379" name="テキスト ボックス 378"/>
        <xdr:cNvSpPr txBox="1"/>
      </xdr:nvSpPr>
      <xdr:spPr>
        <a:xfrm>
          <a:off x="8483111" y="997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117639</xdr:rowOff>
    </xdr:from>
    <xdr:to>
      <xdr:col>41</xdr:col>
      <xdr:colOff>101600</xdr:colOff>
      <xdr:row>58</xdr:row>
      <xdr:rowOff>47789</xdr:rowOff>
    </xdr:to>
    <xdr:sp macro="" textlink="">
      <xdr:nvSpPr>
        <xdr:cNvPr id="380" name="楕円 379"/>
        <xdr:cNvSpPr/>
      </xdr:nvSpPr>
      <xdr:spPr>
        <a:xfrm>
          <a:off x="7810500" y="989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38916</xdr:rowOff>
    </xdr:from>
    <xdr:ext cx="534377" cy="259045"/>
    <xdr:sp macro="" textlink="">
      <xdr:nvSpPr>
        <xdr:cNvPr id="381" name="テキスト ボックス 380"/>
        <xdr:cNvSpPr txBox="1"/>
      </xdr:nvSpPr>
      <xdr:spPr>
        <a:xfrm>
          <a:off x="7594111" y="998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118183</xdr:rowOff>
    </xdr:from>
    <xdr:to>
      <xdr:col>36</xdr:col>
      <xdr:colOff>165100</xdr:colOff>
      <xdr:row>57</xdr:row>
      <xdr:rowOff>48333</xdr:rowOff>
    </xdr:to>
    <xdr:sp macro="" textlink="">
      <xdr:nvSpPr>
        <xdr:cNvPr id="382" name="楕円 381"/>
        <xdr:cNvSpPr/>
      </xdr:nvSpPr>
      <xdr:spPr>
        <a:xfrm>
          <a:off x="6921500" y="971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39460</xdr:rowOff>
    </xdr:from>
    <xdr:ext cx="534377" cy="259045"/>
    <xdr:sp macro="" textlink="">
      <xdr:nvSpPr>
        <xdr:cNvPr id="383" name="テキスト ボックス 382"/>
        <xdr:cNvSpPr txBox="1"/>
      </xdr:nvSpPr>
      <xdr:spPr>
        <a:xfrm>
          <a:off x="6705111" y="981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128327</xdr:rowOff>
    </xdr:from>
    <xdr:to>
      <xdr:col>55</xdr:col>
      <xdr:colOff>0</xdr:colOff>
      <xdr:row>78</xdr:row>
      <xdr:rowOff>122765</xdr:rowOff>
    </xdr:to>
    <xdr:cxnSp macro="">
      <xdr:nvCxnSpPr>
        <xdr:cNvPr id="412" name="直線コネクタ 411"/>
        <xdr:cNvCxnSpPr/>
      </xdr:nvCxnSpPr>
      <xdr:spPr>
        <a:xfrm flipV="1">
          <a:off x="9639300" y="13158527"/>
          <a:ext cx="838200" cy="3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122765</xdr:rowOff>
    </xdr:from>
    <xdr:to>
      <xdr:col>50</xdr:col>
      <xdr:colOff>114300</xdr:colOff>
      <xdr:row>78</xdr:row>
      <xdr:rowOff>145835</xdr:rowOff>
    </xdr:to>
    <xdr:cxnSp macro="">
      <xdr:nvCxnSpPr>
        <xdr:cNvPr id="415" name="直線コネクタ 414"/>
        <xdr:cNvCxnSpPr/>
      </xdr:nvCxnSpPr>
      <xdr:spPr>
        <a:xfrm flipV="1">
          <a:off x="8750300" y="13495865"/>
          <a:ext cx="889000" cy="2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114001</xdr:rowOff>
    </xdr:from>
    <xdr:to>
      <xdr:col>45</xdr:col>
      <xdr:colOff>177800</xdr:colOff>
      <xdr:row>78</xdr:row>
      <xdr:rowOff>145835</xdr:rowOff>
    </xdr:to>
    <xdr:cxnSp macro="">
      <xdr:nvCxnSpPr>
        <xdr:cNvPr id="418" name="直線コネクタ 417"/>
        <xdr:cNvCxnSpPr/>
      </xdr:nvCxnSpPr>
      <xdr:spPr>
        <a:xfrm>
          <a:off x="7861300" y="13487101"/>
          <a:ext cx="889000" cy="3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114001</xdr:rowOff>
    </xdr:from>
    <xdr:to>
      <xdr:col>41</xdr:col>
      <xdr:colOff>50800</xdr:colOff>
      <xdr:row>79</xdr:row>
      <xdr:rowOff>19475</xdr:rowOff>
    </xdr:to>
    <xdr:cxnSp macro="">
      <xdr:nvCxnSpPr>
        <xdr:cNvPr id="421" name="直線コネクタ 420"/>
        <xdr:cNvCxnSpPr/>
      </xdr:nvCxnSpPr>
      <xdr:spPr>
        <a:xfrm flipV="1">
          <a:off x="6972300" y="13487101"/>
          <a:ext cx="889000" cy="7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77527</xdr:rowOff>
    </xdr:from>
    <xdr:to>
      <xdr:col>55</xdr:col>
      <xdr:colOff>50800</xdr:colOff>
      <xdr:row>77</xdr:row>
      <xdr:rowOff>7677</xdr:rowOff>
    </xdr:to>
    <xdr:sp macro="" textlink="">
      <xdr:nvSpPr>
        <xdr:cNvPr id="431" name="楕円 430"/>
        <xdr:cNvSpPr/>
      </xdr:nvSpPr>
      <xdr:spPr>
        <a:xfrm>
          <a:off x="10426700" y="1310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100404</xdr:rowOff>
    </xdr:from>
    <xdr:ext cx="534377" cy="259045"/>
    <xdr:sp macro="" textlink="">
      <xdr:nvSpPr>
        <xdr:cNvPr id="432" name="普通建設事業費 （ うち新規整備　）該当値テキスト"/>
        <xdr:cNvSpPr txBox="1"/>
      </xdr:nvSpPr>
      <xdr:spPr>
        <a:xfrm>
          <a:off x="10528300" y="1295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71965</xdr:rowOff>
    </xdr:from>
    <xdr:to>
      <xdr:col>50</xdr:col>
      <xdr:colOff>165100</xdr:colOff>
      <xdr:row>79</xdr:row>
      <xdr:rowOff>2115</xdr:rowOff>
    </xdr:to>
    <xdr:sp macro="" textlink="">
      <xdr:nvSpPr>
        <xdr:cNvPr id="433" name="楕円 432"/>
        <xdr:cNvSpPr/>
      </xdr:nvSpPr>
      <xdr:spPr>
        <a:xfrm>
          <a:off x="9588500" y="134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164692</xdr:rowOff>
    </xdr:from>
    <xdr:ext cx="469744" cy="259045"/>
    <xdr:sp macro="" textlink="">
      <xdr:nvSpPr>
        <xdr:cNvPr id="434" name="テキスト ボックス 433"/>
        <xdr:cNvSpPr txBox="1"/>
      </xdr:nvSpPr>
      <xdr:spPr>
        <a:xfrm>
          <a:off x="9404428" y="1353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95035</xdr:rowOff>
    </xdr:from>
    <xdr:to>
      <xdr:col>46</xdr:col>
      <xdr:colOff>38100</xdr:colOff>
      <xdr:row>79</xdr:row>
      <xdr:rowOff>25185</xdr:rowOff>
    </xdr:to>
    <xdr:sp macro="" textlink="">
      <xdr:nvSpPr>
        <xdr:cNvPr id="435" name="楕円 434"/>
        <xdr:cNvSpPr/>
      </xdr:nvSpPr>
      <xdr:spPr>
        <a:xfrm>
          <a:off x="8699500" y="134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16312</xdr:rowOff>
    </xdr:from>
    <xdr:ext cx="469744" cy="259045"/>
    <xdr:sp macro="" textlink="">
      <xdr:nvSpPr>
        <xdr:cNvPr id="436" name="テキスト ボックス 435"/>
        <xdr:cNvSpPr txBox="1"/>
      </xdr:nvSpPr>
      <xdr:spPr>
        <a:xfrm>
          <a:off x="8515428" y="135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63201</xdr:rowOff>
    </xdr:from>
    <xdr:to>
      <xdr:col>41</xdr:col>
      <xdr:colOff>101600</xdr:colOff>
      <xdr:row>78</xdr:row>
      <xdr:rowOff>164801</xdr:rowOff>
    </xdr:to>
    <xdr:sp macro="" textlink="">
      <xdr:nvSpPr>
        <xdr:cNvPr id="437" name="楕円 436"/>
        <xdr:cNvSpPr/>
      </xdr:nvSpPr>
      <xdr:spPr>
        <a:xfrm>
          <a:off x="7810500" y="1343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155928</xdr:rowOff>
    </xdr:from>
    <xdr:ext cx="469744" cy="259045"/>
    <xdr:sp macro="" textlink="">
      <xdr:nvSpPr>
        <xdr:cNvPr id="438" name="テキスト ボックス 437"/>
        <xdr:cNvSpPr txBox="1"/>
      </xdr:nvSpPr>
      <xdr:spPr>
        <a:xfrm>
          <a:off x="7626428" y="13529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140125</xdr:rowOff>
    </xdr:from>
    <xdr:to>
      <xdr:col>36</xdr:col>
      <xdr:colOff>165100</xdr:colOff>
      <xdr:row>79</xdr:row>
      <xdr:rowOff>70275</xdr:rowOff>
    </xdr:to>
    <xdr:sp macro="" textlink="">
      <xdr:nvSpPr>
        <xdr:cNvPr id="439" name="楕円 438"/>
        <xdr:cNvSpPr/>
      </xdr:nvSpPr>
      <xdr:spPr>
        <a:xfrm>
          <a:off x="6921500" y="1351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61402</xdr:rowOff>
    </xdr:from>
    <xdr:ext cx="469744" cy="259045"/>
    <xdr:sp macro="" textlink="">
      <xdr:nvSpPr>
        <xdr:cNvPr id="440" name="テキスト ボックス 439"/>
        <xdr:cNvSpPr txBox="1"/>
      </xdr:nvSpPr>
      <xdr:spPr>
        <a:xfrm>
          <a:off x="6737428" y="1360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51333</xdr:rowOff>
    </xdr:from>
    <xdr:to>
      <xdr:col>55</xdr:col>
      <xdr:colOff>0</xdr:colOff>
      <xdr:row>97</xdr:row>
      <xdr:rowOff>66242</xdr:rowOff>
    </xdr:to>
    <xdr:cxnSp macro="">
      <xdr:nvCxnSpPr>
        <xdr:cNvPr id="469" name="直線コネクタ 468"/>
        <xdr:cNvCxnSpPr/>
      </xdr:nvCxnSpPr>
      <xdr:spPr>
        <a:xfrm>
          <a:off x="9639300" y="16681983"/>
          <a:ext cx="838200" cy="1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51333</xdr:rowOff>
    </xdr:from>
    <xdr:to>
      <xdr:col>50</xdr:col>
      <xdr:colOff>114300</xdr:colOff>
      <xdr:row>97</xdr:row>
      <xdr:rowOff>150431</xdr:rowOff>
    </xdr:to>
    <xdr:cxnSp macro="">
      <xdr:nvCxnSpPr>
        <xdr:cNvPr id="472" name="直線コネクタ 471"/>
        <xdr:cNvCxnSpPr/>
      </xdr:nvCxnSpPr>
      <xdr:spPr>
        <a:xfrm flipV="1">
          <a:off x="8750300" y="16681983"/>
          <a:ext cx="889000" cy="9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150431</xdr:rowOff>
    </xdr:from>
    <xdr:to>
      <xdr:col>45</xdr:col>
      <xdr:colOff>177800</xdr:colOff>
      <xdr:row>98</xdr:row>
      <xdr:rowOff>51715</xdr:rowOff>
    </xdr:to>
    <xdr:cxnSp macro="">
      <xdr:nvCxnSpPr>
        <xdr:cNvPr id="475" name="直線コネクタ 474"/>
        <xdr:cNvCxnSpPr/>
      </xdr:nvCxnSpPr>
      <xdr:spPr>
        <a:xfrm flipV="1">
          <a:off x="7861300" y="16781081"/>
          <a:ext cx="889000" cy="7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11418</xdr:rowOff>
    </xdr:from>
    <xdr:to>
      <xdr:col>41</xdr:col>
      <xdr:colOff>50800</xdr:colOff>
      <xdr:row>98</xdr:row>
      <xdr:rowOff>51715</xdr:rowOff>
    </xdr:to>
    <xdr:cxnSp macro="">
      <xdr:nvCxnSpPr>
        <xdr:cNvPr id="478" name="直線コネクタ 477"/>
        <xdr:cNvCxnSpPr/>
      </xdr:nvCxnSpPr>
      <xdr:spPr>
        <a:xfrm>
          <a:off x="6972300" y="16642068"/>
          <a:ext cx="889000" cy="21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15442</xdr:rowOff>
    </xdr:from>
    <xdr:to>
      <xdr:col>55</xdr:col>
      <xdr:colOff>50800</xdr:colOff>
      <xdr:row>97</xdr:row>
      <xdr:rowOff>117042</xdr:rowOff>
    </xdr:to>
    <xdr:sp macro="" textlink="">
      <xdr:nvSpPr>
        <xdr:cNvPr id="488" name="楕円 487"/>
        <xdr:cNvSpPr/>
      </xdr:nvSpPr>
      <xdr:spPr>
        <a:xfrm>
          <a:off x="10426700" y="1664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165319</xdr:rowOff>
    </xdr:from>
    <xdr:ext cx="534377" cy="259045"/>
    <xdr:sp macro="" textlink="">
      <xdr:nvSpPr>
        <xdr:cNvPr id="489" name="普通建設事業費 （ うち更新整備　）該当値テキスト"/>
        <xdr:cNvSpPr txBox="1"/>
      </xdr:nvSpPr>
      <xdr:spPr>
        <a:xfrm>
          <a:off x="10528300" y="1662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533</xdr:rowOff>
    </xdr:from>
    <xdr:to>
      <xdr:col>50</xdr:col>
      <xdr:colOff>165100</xdr:colOff>
      <xdr:row>97</xdr:row>
      <xdr:rowOff>102133</xdr:rowOff>
    </xdr:to>
    <xdr:sp macro="" textlink="">
      <xdr:nvSpPr>
        <xdr:cNvPr id="490" name="楕円 489"/>
        <xdr:cNvSpPr/>
      </xdr:nvSpPr>
      <xdr:spPr>
        <a:xfrm>
          <a:off x="9588500" y="1663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93260</xdr:rowOff>
    </xdr:from>
    <xdr:ext cx="534377" cy="259045"/>
    <xdr:sp macro="" textlink="">
      <xdr:nvSpPr>
        <xdr:cNvPr id="491" name="テキスト ボックス 490"/>
        <xdr:cNvSpPr txBox="1"/>
      </xdr:nvSpPr>
      <xdr:spPr>
        <a:xfrm>
          <a:off x="9372111" y="1672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99631</xdr:rowOff>
    </xdr:from>
    <xdr:to>
      <xdr:col>46</xdr:col>
      <xdr:colOff>38100</xdr:colOff>
      <xdr:row>98</xdr:row>
      <xdr:rowOff>29781</xdr:rowOff>
    </xdr:to>
    <xdr:sp macro="" textlink="">
      <xdr:nvSpPr>
        <xdr:cNvPr id="492" name="楕円 491"/>
        <xdr:cNvSpPr/>
      </xdr:nvSpPr>
      <xdr:spPr>
        <a:xfrm>
          <a:off x="8699500" y="1673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20908</xdr:rowOff>
    </xdr:from>
    <xdr:ext cx="534377" cy="259045"/>
    <xdr:sp macro="" textlink="">
      <xdr:nvSpPr>
        <xdr:cNvPr id="493" name="テキスト ボックス 492"/>
        <xdr:cNvSpPr txBox="1"/>
      </xdr:nvSpPr>
      <xdr:spPr>
        <a:xfrm>
          <a:off x="8483111" y="1682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915</xdr:rowOff>
    </xdr:from>
    <xdr:to>
      <xdr:col>41</xdr:col>
      <xdr:colOff>101600</xdr:colOff>
      <xdr:row>98</xdr:row>
      <xdr:rowOff>102515</xdr:rowOff>
    </xdr:to>
    <xdr:sp macro="" textlink="">
      <xdr:nvSpPr>
        <xdr:cNvPr id="494" name="楕円 493"/>
        <xdr:cNvSpPr/>
      </xdr:nvSpPr>
      <xdr:spPr>
        <a:xfrm>
          <a:off x="7810500" y="168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93642</xdr:rowOff>
    </xdr:from>
    <xdr:ext cx="534377" cy="259045"/>
    <xdr:sp macro="" textlink="">
      <xdr:nvSpPr>
        <xdr:cNvPr id="495" name="テキスト ボックス 494"/>
        <xdr:cNvSpPr txBox="1"/>
      </xdr:nvSpPr>
      <xdr:spPr>
        <a:xfrm>
          <a:off x="7594111" y="1689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132068</xdr:rowOff>
    </xdr:from>
    <xdr:to>
      <xdr:col>36</xdr:col>
      <xdr:colOff>165100</xdr:colOff>
      <xdr:row>97</xdr:row>
      <xdr:rowOff>62218</xdr:rowOff>
    </xdr:to>
    <xdr:sp macro="" textlink="">
      <xdr:nvSpPr>
        <xdr:cNvPr id="496" name="楕円 495"/>
        <xdr:cNvSpPr/>
      </xdr:nvSpPr>
      <xdr:spPr>
        <a:xfrm>
          <a:off x="6921500" y="1659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78745</xdr:rowOff>
    </xdr:from>
    <xdr:ext cx="534377" cy="259045"/>
    <xdr:sp macro="" textlink="">
      <xdr:nvSpPr>
        <xdr:cNvPr id="497" name="テキスト ボックス 496"/>
        <xdr:cNvSpPr txBox="1"/>
      </xdr:nvSpPr>
      <xdr:spPr>
        <a:xfrm>
          <a:off x="6705111" y="1636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98030</xdr:rowOff>
    </xdr:from>
    <xdr:to>
      <xdr:col>85</xdr:col>
      <xdr:colOff>127000</xdr:colOff>
      <xdr:row>39</xdr:row>
      <xdr:rowOff>98214</xdr:rowOff>
    </xdr:to>
    <xdr:cxnSp macro="">
      <xdr:nvCxnSpPr>
        <xdr:cNvPr id="528" name="直線コネクタ 527"/>
        <xdr:cNvCxnSpPr/>
      </xdr:nvCxnSpPr>
      <xdr:spPr>
        <a:xfrm>
          <a:off x="15481300" y="6784580"/>
          <a:ext cx="838200" cy="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98030</xdr:rowOff>
    </xdr:from>
    <xdr:to>
      <xdr:col>81</xdr:col>
      <xdr:colOff>50800</xdr:colOff>
      <xdr:row>39</xdr:row>
      <xdr:rowOff>98302</xdr:rowOff>
    </xdr:to>
    <xdr:cxnSp macro="">
      <xdr:nvCxnSpPr>
        <xdr:cNvPr id="531" name="直線コネクタ 530"/>
        <xdr:cNvCxnSpPr/>
      </xdr:nvCxnSpPr>
      <xdr:spPr>
        <a:xfrm flipV="1">
          <a:off x="14592300" y="6784580"/>
          <a:ext cx="889000" cy="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98302</xdr:rowOff>
    </xdr:from>
    <xdr:to>
      <xdr:col>76</xdr:col>
      <xdr:colOff>114300</xdr:colOff>
      <xdr:row>39</xdr:row>
      <xdr:rowOff>98878</xdr:rowOff>
    </xdr:to>
    <xdr:cxnSp macro="">
      <xdr:nvCxnSpPr>
        <xdr:cNvPr id="534" name="直線コネクタ 533"/>
        <xdr:cNvCxnSpPr/>
      </xdr:nvCxnSpPr>
      <xdr:spPr>
        <a:xfrm flipV="1">
          <a:off x="13703300" y="6784852"/>
          <a:ext cx="889000" cy="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97082</xdr:rowOff>
    </xdr:from>
    <xdr:to>
      <xdr:col>71</xdr:col>
      <xdr:colOff>177800</xdr:colOff>
      <xdr:row>39</xdr:row>
      <xdr:rowOff>98878</xdr:rowOff>
    </xdr:to>
    <xdr:cxnSp macro="">
      <xdr:nvCxnSpPr>
        <xdr:cNvPr id="537" name="直線コネクタ 536"/>
        <xdr:cNvCxnSpPr/>
      </xdr:nvCxnSpPr>
      <xdr:spPr>
        <a:xfrm>
          <a:off x="12814300" y="6783632"/>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47414</xdr:rowOff>
    </xdr:from>
    <xdr:to>
      <xdr:col>85</xdr:col>
      <xdr:colOff>177800</xdr:colOff>
      <xdr:row>39</xdr:row>
      <xdr:rowOff>149014</xdr:rowOff>
    </xdr:to>
    <xdr:sp macro="" textlink="">
      <xdr:nvSpPr>
        <xdr:cNvPr id="547" name="楕円 546"/>
        <xdr:cNvSpPr/>
      </xdr:nvSpPr>
      <xdr:spPr>
        <a:xfrm>
          <a:off x="16268700" y="673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13932" cy="259045"/>
    <xdr:sp macro="" textlink="">
      <xdr:nvSpPr>
        <xdr:cNvPr id="548" name="災害復旧事業費該当値テキスト"/>
        <xdr:cNvSpPr txBox="1"/>
      </xdr:nvSpPr>
      <xdr:spPr>
        <a:xfrm>
          <a:off x="16370300" y="6695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47230</xdr:rowOff>
    </xdr:from>
    <xdr:to>
      <xdr:col>81</xdr:col>
      <xdr:colOff>101600</xdr:colOff>
      <xdr:row>39</xdr:row>
      <xdr:rowOff>148830</xdr:rowOff>
    </xdr:to>
    <xdr:sp macro="" textlink="">
      <xdr:nvSpPr>
        <xdr:cNvPr id="549" name="楕円 548"/>
        <xdr:cNvSpPr/>
      </xdr:nvSpPr>
      <xdr:spPr>
        <a:xfrm>
          <a:off x="15430500" y="6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139957</xdr:rowOff>
    </xdr:from>
    <xdr:ext cx="313932" cy="259045"/>
    <xdr:sp macro="" textlink="">
      <xdr:nvSpPr>
        <xdr:cNvPr id="550" name="テキスト ボックス 549"/>
        <xdr:cNvSpPr txBox="1"/>
      </xdr:nvSpPr>
      <xdr:spPr>
        <a:xfrm>
          <a:off x="15324333" y="6826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47502</xdr:rowOff>
    </xdr:from>
    <xdr:to>
      <xdr:col>76</xdr:col>
      <xdr:colOff>165100</xdr:colOff>
      <xdr:row>39</xdr:row>
      <xdr:rowOff>149102</xdr:rowOff>
    </xdr:to>
    <xdr:sp macro="" textlink="">
      <xdr:nvSpPr>
        <xdr:cNvPr id="551" name="楕円 550"/>
        <xdr:cNvSpPr/>
      </xdr:nvSpPr>
      <xdr:spPr>
        <a:xfrm>
          <a:off x="14541500" y="673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140229</xdr:rowOff>
    </xdr:from>
    <xdr:ext cx="313932" cy="259045"/>
    <xdr:sp macro="" textlink="">
      <xdr:nvSpPr>
        <xdr:cNvPr id="552" name="テキスト ボックス 551"/>
        <xdr:cNvSpPr txBox="1"/>
      </xdr:nvSpPr>
      <xdr:spPr>
        <a:xfrm>
          <a:off x="14435333" y="6826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46282</xdr:rowOff>
    </xdr:from>
    <xdr:to>
      <xdr:col>67</xdr:col>
      <xdr:colOff>101600</xdr:colOff>
      <xdr:row>39</xdr:row>
      <xdr:rowOff>147882</xdr:rowOff>
    </xdr:to>
    <xdr:sp macro="" textlink="">
      <xdr:nvSpPr>
        <xdr:cNvPr id="555" name="楕円 554"/>
        <xdr:cNvSpPr/>
      </xdr:nvSpPr>
      <xdr:spPr>
        <a:xfrm>
          <a:off x="12763500" y="673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139009</xdr:rowOff>
    </xdr:from>
    <xdr:ext cx="378565" cy="259045"/>
    <xdr:sp macro="" textlink="">
      <xdr:nvSpPr>
        <xdr:cNvPr id="556" name="テキスト ボックス 555"/>
        <xdr:cNvSpPr txBox="1"/>
      </xdr:nvSpPr>
      <xdr:spPr>
        <a:xfrm>
          <a:off x="12625017" y="6825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107645</xdr:rowOff>
    </xdr:from>
    <xdr:to>
      <xdr:col>85</xdr:col>
      <xdr:colOff>127000</xdr:colOff>
      <xdr:row>76</xdr:row>
      <xdr:rowOff>119684</xdr:rowOff>
    </xdr:to>
    <xdr:cxnSp macro="">
      <xdr:nvCxnSpPr>
        <xdr:cNvPr id="634" name="直線コネクタ 633"/>
        <xdr:cNvCxnSpPr/>
      </xdr:nvCxnSpPr>
      <xdr:spPr>
        <a:xfrm>
          <a:off x="15481300" y="13137845"/>
          <a:ext cx="8382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107645</xdr:rowOff>
    </xdr:from>
    <xdr:to>
      <xdr:col>81</xdr:col>
      <xdr:colOff>50800</xdr:colOff>
      <xdr:row>76</xdr:row>
      <xdr:rowOff>111023</xdr:rowOff>
    </xdr:to>
    <xdr:cxnSp macro="">
      <xdr:nvCxnSpPr>
        <xdr:cNvPr id="637" name="直線コネクタ 636"/>
        <xdr:cNvCxnSpPr/>
      </xdr:nvCxnSpPr>
      <xdr:spPr>
        <a:xfrm flipV="1">
          <a:off x="14592300" y="13137845"/>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111023</xdr:rowOff>
    </xdr:from>
    <xdr:to>
      <xdr:col>76</xdr:col>
      <xdr:colOff>114300</xdr:colOff>
      <xdr:row>76</xdr:row>
      <xdr:rowOff>124143</xdr:rowOff>
    </xdr:to>
    <xdr:cxnSp macro="">
      <xdr:nvCxnSpPr>
        <xdr:cNvPr id="640" name="直線コネクタ 639"/>
        <xdr:cNvCxnSpPr/>
      </xdr:nvCxnSpPr>
      <xdr:spPr>
        <a:xfrm flipV="1">
          <a:off x="13703300" y="13141223"/>
          <a:ext cx="889000" cy="1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124143</xdr:rowOff>
    </xdr:from>
    <xdr:to>
      <xdr:col>71</xdr:col>
      <xdr:colOff>177800</xdr:colOff>
      <xdr:row>76</xdr:row>
      <xdr:rowOff>147841</xdr:rowOff>
    </xdr:to>
    <xdr:cxnSp macro="">
      <xdr:nvCxnSpPr>
        <xdr:cNvPr id="643" name="直線コネクタ 642"/>
        <xdr:cNvCxnSpPr/>
      </xdr:nvCxnSpPr>
      <xdr:spPr>
        <a:xfrm flipV="1">
          <a:off x="12814300" y="13154343"/>
          <a:ext cx="889000" cy="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68884</xdr:rowOff>
    </xdr:from>
    <xdr:to>
      <xdr:col>85</xdr:col>
      <xdr:colOff>177800</xdr:colOff>
      <xdr:row>76</xdr:row>
      <xdr:rowOff>170484</xdr:rowOff>
    </xdr:to>
    <xdr:sp macro="" textlink="">
      <xdr:nvSpPr>
        <xdr:cNvPr id="653" name="楕円 652"/>
        <xdr:cNvSpPr/>
      </xdr:nvSpPr>
      <xdr:spPr>
        <a:xfrm>
          <a:off x="16268700" y="1309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47311</xdr:rowOff>
    </xdr:from>
    <xdr:ext cx="534377" cy="259045"/>
    <xdr:sp macro="" textlink="">
      <xdr:nvSpPr>
        <xdr:cNvPr id="654" name="公債費該当値テキスト"/>
        <xdr:cNvSpPr txBox="1"/>
      </xdr:nvSpPr>
      <xdr:spPr>
        <a:xfrm>
          <a:off x="16370300" y="1307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56845</xdr:rowOff>
    </xdr:from>
    <xdr:to>
      <xdr:col>81</xdr:col>
      <xdr:colOff>101600</xdr:colOff>
      <xdr:row>76</xdr:row>
      <xdr:rowOff>158445</xdr:rowOff>
    </xdr:to>
    <xdr:sp macro="" textlink="">
      <xdr:nvSpPr>
        <xdr:cNvPr id="655" name="楕円 654"/>
        <xdr:cNvSpPr/>
      </xdr:nvSpPr>
      <xdr:spPr>
        <a:xfrm>
          <a:off x="15430500" y="130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149572</xdr:rowOff>
    </xdr:from>
    <xdr:ext cx="534377" cy="259045"/>
    <xdr:sp macro="" textlink="">
      <xdr:nvSpPr>
        <xdr:cNvPr id="656" name="テキスト ボックス 655"/>
        <xdr:cNvSpPr txBox="1"/>
      </xdr:nvSpPr>
      <xdr:spPr>
        <a:xfrm>
          <a:off x="15214111" y="1317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60223</xdr:rowOff>
    </xdr:from>
    <xdr:to>
      <xdr:col>76</xdr:col>
      <xdr:colOff>165100</xdr:colOff>
      <xdr:row>76</xdr:row>
      <xdr:rowOff>161823</xdr:rowOff>
    </xdr:to>
    <xdr:sp macro="" textlink="">
      <xdr:nvSpPr>
        <xdr:cNvPr id="657" name="楕円 656"/>
        <xdr:cNvSpPr/>
      </xdr:nvSpPr>
      <xdr:spPr>
        <a:xfrm>
          <a:off x="14541500" y="1309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152950</xdr:rowOff>
    </xdr:from>
    <xdr:ext cx="534377" cy="259045"/>
    <xdr:sp macro="" textlink="">
      <xdr:nvSpPr>
        <xdr:cNvPr id="658" name="テキスト ボックス 657"/>
        <xdr:cNvSpPr txBox="1"/>
      </xdr:nvSpPr>
      <xdr:spPr>
        <a:xfrm>
          <a:off x="14325111" y="1318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73343</xdr:rowOff>
    </xdr:from>
    <xdr:to>
      <xdr:col>72</xdr:col>
      <xdr:colOff>38100</xdr:colOff>
      <xdr:row>77</xdr:row>
      <xdr:rowOff>3493</xdr:rowOff>
    </xdr:to>
    <xdr:sp macro="" textlink="">
      <xdr:nvSpPr>
        <xdr:cNvPr id="659" name="楕円 658"/>
        <xdr:cNvSpPr/>
      </xdr:nvSpPr>
      <xdr:spPr>
        <a:xfrm>
          <a:off x="13652500" y="131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166070</xdr:rowOff>
    </xdr:from>
    <xdr:ext cx="534377" cy="259045"/>
    <xdr:sp macro="" textlink="">
      <xdr:nvSpPr>
        <xdr:cNvPr id="660" name="テキスト ボックス 659"/>
        <xdr:cNvSpPr txBox="1"/>
      </xdr:nvSpPr>
      <xdr:spPr>
        <a:xfrm>
          <a:off x="13436111" y="1319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97041</xdr:rowOff>
    </xdr:from>
    <xdr:to>
      <xdr:col>67</xdr:col>
      <xdr:colOff>101600</xdr:colOff>
      <xdr:row>77</xdr:row>
      <xdr:rowOff>27191</xdr:rowOff>
    </xdr:to>
    <xdr:sp macro="" textlink="">
      <xdr:nvSpPr>
        <xdr:cNvPr id="661" name="楕円 660"/>
        <xdr:cNvSpPr/>
      </xdr:nvSpPr>
      <xdr:spPr>
        <a:xfrm>
          <a:off x="12763500" y="131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18318</xdr:rowOff>
    </xdr:from>
    <xdr:ext cx="534377" cy="259045"/>
    <xdr:sp macro="" textlink="">
      <xdr:nvSpPr>
        <xdr:cNvPr id="662" name="テキスト ボックス 661"/>
        <xdr:cNvSpPr txBox="1"/>
      </xdr:nvSpPr>
      <xdr:spPr>
        <a:xfrm>
          <a:off x="12547111" y="1321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136564</xdr:rowOff>
    </xdr:from>
    <xdr:to>
      <xdr:col>85</xdr:col>
      <xdr:colOff>127000</xdr:colOff>
      <xdr:row>98</xdr:row>
      <xdr:rowOff>136930</xdr:rowOff>
    </xdr:to>
    <xdr:cxnSp macro="">
      <xdr:nvCxnSpPr>
        <xdr:cNvPr id="689" name="直線コネクタ 688"/>
        <xdr:cNvCxnSpPr/>
      </xdr:nvCxnSpPr>
      <xdr:spPr>
        <a:xfrm flipV="1">
          <a:off x="15481300" y="16938664"/>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136472</xdr:rowOff>
    </xdr:from>
    <xdr:to>
      <xdr:col>81</xdr:col>
      <xdr:colOff>50800</xdr:colOff>
      <xdr:row>98</xdr:row>
      <xdr:rowOff>136930</xdr:rowOff>
    </xdr:to>
    <xdr:cxnSp macro="">
      <xdr:nvCxnSpPr>
        <xdr:cNvPr id="692" name="直線コネクタ 691"/>
        <xdr:cNvCxnSpPr/>
      </xdr:nvCxnSpPr>
      <xdr:spPr>
        <a:xfrm>
          <a:off x="14592300" y="16938572"/>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52530</xdr:rowOff>
    </xdr:from>
    <xdr:to>
      <xdr:col>76</xdr:col>
      <xdr:colOff>114300</xdr:colOff>
      <xdr:row>98</xdr:row>
      <xdr:rowOff>136472</xdr:rowOff>
    </xdr:to>
    <xdr:cxnSp macro="">
      <xdr:nvCxnSpPr>
        <xdr:cNvPr id="695" name="直線コネクタ 694"/>
        <xdr:cNvCxnSpPr/>
      </xdr:nvCxnSpPr>
      <xdr:spPr>
        <a:xfrm>
          <a:off x="13703300" y="16854630"/>
          <a:ext cx="889000" cy="8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52530</xdr:rowOff>
    </xdr:from>
    <xdr:to>
      <xdr:col>71</xdr:col>
      <xdr:colOff>177800</xdr:colOff>
      <xdr:row>98</xdr:row>
      <xdr:rowOff>106818</xdr:rowOff>
    </xdr:to>
    <xdr:cxnSp macro="">
      <xdr:nvCxnSpPr>
        <xdr:cNvPr id="698" name="直線コネクタ 697"/>
        <xdr:cNvCxnSpPr/>
      </xdr:nvCxnSpPr>
      <xdr:spPr>
        <a:xfrm flipV="1">
          <a:off x="12814300" y="16854630"/>
          <a:ext cx="889000" cy="5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85764</xdr:rowOff>
    </xdr:from>
    <xdr:to>
      <xdr:col>85</xdr:col>
      <xdr:colOff>177800</xdr:colOff>
      <xdr:row>99</xdr:row>
      <xdr:rowOff>15914</xdr:rowOff>
    </xdr:to>
    <xdr:sp macro="" textlink="">
      <xdr:nvSpPr>
        <xdr:cNvPr id="708" name="楕円 707"/>
        <xdr:cNvSpPr/>
      </xdr:nvSpPr>
      <xdr:spPr>
        <a:xfrm>
          <a:off x="16268700" y="168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691</xdr:rowOff>
    </xdr:from>
    <xdr:ext cx="378565" cy="259045"/>
    <xdr:sp macro="" textlink="">
      <xdr:nvSpPr>
        <xdr:cNvPr id="709" name="積立金該当値テキスト"/>
        <xdr:cNvSpPr txBox="1"/>
      </xdr:nvSpPr>
      <xdr:spPr>
        <a:xfrm>
          <a:off x="16370300" y="1680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86130</xdr:rowOff>
    </xdr:from>
    <xdr:to>
      <xdr:col>81</xdr:col>
      <xdr:colOff>101600</xdr:colOff>
      <xdr:row>99</xdr:row>
      <xdr:rowOff>16280</xdr:rowOff>
    </xdr:to>
    <xdr:sp macro="" textlink="">
      <xdr:nvSpPr>
        <xdr:cNvPr id="710" name="楕円 709"/>
        <xdr:cNvSpPr/>
      </xdr:nvSpPr>
      <xdr:spPr>
        <a:xfrm>
          <a:off x="15430500" y="1688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7407</xdr:rowOff>
    </xdr:from>
    <xdr:ext cx="378565" cy="259045"/>
    <xdr:sp macro="" textlink="">
      <xdr:nvSpPr>
        <xdr:cNvPr id="711" name="テキスト ボックス 710"/>
        <xdr:cNvSpPr txBox="1"/>
      </xdr:nvSpPr>
      <xdr:spPr>
        <a:xfrm>
          <a:off x="15292017" y="1698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85672</xdr:rowOff>
    </xdr:from>
    <xdr:to>
      <xdr:col>76</xdr:col>
      <xdr:colOff>165100</xdr:colOff>
      <xdr:row>99</xdr:row>
      <xdr:rowOff>15822</xdr:rowOff>
    </xdr:to>
    <xdr:sp macro="" textlink="">
      <xdr:nvSpPr>
        <xdr:cNvPr id="712" name="楕円 711"/>
        <xdr:cNvSpPr/>
      </xdr:nvSpPr>
      <xdr:spPr>
        <a:xfrm>
          <a:off x="14541500" y="1688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6949</xdr:rowOff>
    </xdr:from>
    <xdr:ext cx="378565" cy="259045"/>
    <xdr:sp macro="" textlink="">
      <xdr:nvSpPr>
        <xdr:cNvPr id="713" name="テキスト ボックス 712"/>
        <xdr:cNvSpPr txBox="1"/>
      </xdr:nvSpPr>
      <xdr:spPr>
        <a:xfrm>
          <a:off x="14403017" y="16980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1730</xdr:rowOff>
    </xdr:from>
    <xdr:to>
      <xdr:col>72</xdr:col>
      <xdr:colOff>38100</xdr:colOff>
      <xdr:row>98</xdr:row>
      <xdr:rowOff>103330</xdr:rowOff>
    </xdr:to>
    <xdr:sp macro="" textlink="">
      <xdr:nvSpPr>
        <xdr:cNvPr id="714" name="楕円 713"/>
        <xdr:cNvSpPr/>
      </xdr:nvSpPr>
      <xdr:spPr>
        <a:xfrm>
          <a:off x="13652500" y="1680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94457</xdr:rowOff>
    </xdr:from>
    <xdr:ext cx="469744" cy="259045"/>
    <xdr:sp macro="" textlink="">
      <xdr:nvSpPr>
        <xdr:cNvPr id="715" name="テキスト ボックス 714"/>
        <xdr:cNvSpPr txBox="1"/>
      </xdr:nvSpPr>
      <xdr:spPr>
        <a:xfrm>
          <a:off x="13468428" y="1689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56018</xdr:rowOff>
    </xdr:from>
    <xdr:to>
      <xdr:col>67</xdr:col>
      <xdr:colOff>101600</xdr:colOff>
      <xdr:row>98</xdr:row>
      <xdr:rowOff>157618</xdr:rowOff>
    </xdr:to>
    <xdr:sp macro="" textlink="">
      <xdr:nvSpPr>
        <xdr:cNvPr id="716" name="楕円 715"/>
        <xdr:cNvSpPr/>
      </xdr:nvSpPr>
      <xdr:spPr>
        <a:xfrm>
          <a:off x="12763500" y="1685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148745</xdr:rowOff>
    </xdr:from>
    <xdr:ext cx="469744" cy="259045"/>
    <xdr:sp macro="" textlink="">
      <xdr:nvSpPr>
        <xdr:cNvPr id="717" name="テキスト ボックス 716"/>
        <xdr:cNvSpPr txBox="1"/>
      </xdr:nvSpPr>
      <xdr:spPr>
        <a:xfrm>
          <a:off x="12579428" y="1695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118509</xdr:rowOff>
    </xdr:from>
    <xdr:to>
      <xdr:col>116</xdr:col>
      <xdr:colOff>63500</xdr:colOff>
      <xdr:row>58</xdr:row>
      <xdr:rowOff>118601</xdr:rowOff>
    </xdr:to>
    <xdr:cxnSp macro="">
      <xdr:nvCxnSpPr>
        <xdr:cNvPr id="801" name="直線コネクタ 800"/>
        <xdr:cNvCxnSpPr/>
      </xdr:nvCxnSpPr>
      <xdr:spPr>
        <a:xfrm>
          <a:off x="21323300" y="10062609"/>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118440</xdr:rowOff>
    </xdr:from>
    <xdr:to>
      <xdr:col>111</xdr:col>
      <xdr:colOff>177800</xdr:colOff>
      <xdr:row>58</xdr:row>
      <xdr:rowOff>118509</xdr:rowOff>
    </xdr:to>
    <xdr:cxnSp macro="">
      <xdr:nvCxnSpPr>
        <xdr:cNvPr id="804" name="直線コネクタ 803"/>
        <xdr:cNvCxnSpPr/>
      </xdr:nvCxnSpPr>
      <xdr:spPr>
        <a:xfrm>
          <a:off x="20434300" y="10062540"/>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118280</xdr:rowOff>
    </xdr:from>
    <xdr:to>
      <xdr:col>107</xdr:col>
      <xdr:colOff>50800</xdr:colOff>
      <xdr:row>58</xdr:row>
      <xdr:rowOff>118440</xdr:rowOff>
    </xdr:to>
    <xdr:cxnSp macro="">
      <xdr:nvCxnSpPr>
        <xdr:cNvPr id="807" name="直線コネクタ 806"/>
        <xdr:cNvCxnSpPr/>
      </xdr:nvCxnSpPr>
      <xdr:spPr>
        <a:xfrm>
          <a:off x="19545300" y="10062380"/>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118189</xdr:rowOff>
    </xdr:from>
    <xdr:to>
      <xdr:col>102</xdr:col>
      <xdr:colOff>114300</xdr:colOff>
      <xdr:row>58</xdr:row>
      <xdr:rowOff>118280</xdr:rowOff>
    </xdr:to>
    <xdr:cxnSp macro="">
      <xdr:nvCxnSpPr>
        <xdr:cNvPr id="810" name="直線コネクタ 809"/>
        <xdr:cNvCxnSpPr/>
      </xdr:nvCxnSpPr>
      <xdr:spPr>
        <a:xfrm>
          <a:off x="18656300" y="10062289"/>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67801</xdr:rowOff>
    </xdr:from>
    <xdr:to>
      <xdr:col>116</xdr:col>
      <xdr:colOff>114300</xdr:colOff>
      <xdr:row>58</xdr:row>
      <xdr:rowOff>169401</xdr:rowOff>
    </xdr:to>
    <xdr:sp macro="" textlink="">
      <xdr:nvSpPr>
        <xdr:cNvPr id="820" name="楕円 819"/>
        <xdr:cNvSpPr/>
      </xdr:nvSpPr>
      <xdr:spPr>
        <a:xfrm>
          <a:off x="22110700" y="1001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78565" cy="259045"/>
    <xdr:sp macro="" textlink="">
      <xdr:nvSpPr>
        <xdr:cNvPr id="821" name="貸付金該当値テキスト"/>
        <xdr:cNvSpPr txBox="1"/>
      </xdr:nvSpPr>
      <xdr:spPr>
        <a:xfrm>
          <a:off x="22212300" y="9961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67709</xdr:rowOff>
    </xdr:from>
    <xdr:to>
      <xdr:col>112</xdr:col>
      <xdr:colOff>38100</xdr:colOff>
      <xdr:row>58</xdr:row>
      <xdr:rowOff>169309</xdr:rowOff>
    </xdr:to>
    <xdr:sp macro="" textlink="">
      <xdr:nvSpPr>
        <xdr:cNvPr id="822" name="楕円 821"/>
        <xdr:cNvSpPr/>
      </xdr:nvSpPr>
      <xdr:spPr>
        <a:xfrm>
          <a:off x="21272500" y="1001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160436</xdr:rowOff>
    </xdr:from>
    <xdr:ext cx="378565" cy="259045"/>
    <xdr:sp macro="" textlink="">
      <xdr:nvSpPr>
        <xdr:cNvPr id="823" name="テキスト ボックス 822"/>
        <xdr:cNvSpPr txBox="1"/>
      </xdr:nvSpPr>
      <xdr:spPr>
        <a:xfrm>
          <a:off x="21134017" y="1010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67640</xdr:rowOff>
    </xdr:from>
    <xdr:to>
      <xdr:col>107</xdr:col>
      <xdr:colOff>101600</xdr:colOff>
      <xdr:row>58</xdr:row>
      <xdr:rowOff>169240</xdr:rowOff>
    </xdr:to>
    <xdr:sp macro="" textlink="">
      <xdr:nvSpPr>
        <xdr:cNvPr id="824" name="楕円 823"/>
        <xdr:cNvSpPr/>
      </xdr:nvSpPr>
      <xdr:spPr>
        <a:xfrm>
          <a:off x="20383500" y="100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160367</xdr:rowOff>
    </xdr:from>
    <xdr:ext cx="378565" cy="259045"/>
    <xdr:sp macro="" textlink="">
      <xdr:nvSpPr>
        <xdr:cNvPr id="825" name="テキスト ボックス 824"/>
        <xdr:cNvSpPr txBox="1"/>
      </xdr:nvSpPr>
      <xdr:spPr>
        <a:xfrm>
          <a:off x="20245017" y="1010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67480</xdr:rowOff>
    </xdr:from>
    <xdr:to>
      <xdr:col>102</xdr:col>
      <xdr:colOff>165100</xdr:colOff>
      <xdr:row>58</xdr:row>
      <xdr:rowOff>169080</xdr:rowOff>
    </xdr:to>
    <xdr:sp macro="" textlink="">
      <xdr:nvSpPr>
        <xdr:cNvPr id="826" name="楕円 825"/>
        <xdr:cNvSpPr/>
      </xdr:nvSpPr>
      <xdr:spPr>
        <a:xfrm>
          <a:off x="19494500" y="1001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160207</xdr:rowOff>
    </xdr:from>
    <xdr:ext cx="378565" cy="259045"/>
    <xdr:sp macro="" textlink="">
      <xdr:nvSpPr>
        <xdr:cNvPr id="827" name="テキスト ボックス 826"/>
        <xdr:cNvSpPr txBox="1"/>
      </xdr:nvSpPr>
      <xdr:spPr>
        <a:xfrm>
          <a:off x="19356017" y="10104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67389</xdr:rowOff>
    </xdr:from>
    <xdr:to>
      <xdr:col>98</xdr:col>
      <xdr:colOff>38100</xdr:colOff>
      <xdr:row>58</xdr:row>
      <xdr:rowOff>168989</xdr:rowOff>
    </xdr:to>
    <xdr:sp macro="" textlink="">
      <xdr:nvSpPr>
        <xdr:cNvPr id="828" name="楕円 827"/>
        <xdr:cNvSpPr/>
      </xdr:nvSpPr>
      <xdr:spPr>
        <a:xfrm>
          <a:off x="18605500" y="1001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160116</xdr:rowOff>
    </xdr:from>
    <xdr:ext cx="378565" cy="259045"/>
    <xdr:sp macro="" textlink="">
      <xdr:nvSpPr>
        <xdr:cNvPr id="829" name="テキスト ボックス 828"/>
        <xdr:cNvSpPr txBox="1"/>
      </xdr:nvSpPr>
      <xdr:spPr>
        <a:xfrm>
          <a:off x="18467017" y="10104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82588</xdr:rowOff>
    </xdr:from>
    <xdr:to>
      <xdr:col>116</xdr:col>
      <xdr:colOff>63500</xdr:colOff>
      <xdr:row>75</xdr:row>
      <xdr:rowOff>122060</xdr:rowOff>
    </xdr:to>
    <xdr:cxnSp macro="">
      <xdr:nvCxnSpPr>
        <xdr:cNvPr id="859" name="直線コネクタ 858"/>
        <xdr:cNvCxnSpPr/>
      </xdr:nvCxnSpPr>
      <xdr:spPr>
        <a:xfrm flipV="1">
          <a:off x="21323300" y="12941338"/>
          <a:ext cx="838200" cy="3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122060</xdr:rowOff>
    </xdr:from>
    <xdr:to>
      <xdr:col>111</xdr:col>
      <xdr:colOff>177800</xdr:colOff>
      <xdr:row>75</xdr:row>
      <xdr:rowOff>157187</xdr:rowOff>
    </xdr:to>
    <xdr:cxnSp macro="">
      <xdr:nvCxnSpPr>
        <xdr:cNvPr id="862" name="直線コネクタ 861"/>
        <xdr:cNvCxnSpPr/>
      </xdr:nvCxnSpPr>
      <xdr:spPr>
        <a:xfrm flipV="1">
          <a:off x="20434300" y="12980810"/>
          <a:ext cx="889000" cy="3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157187</xdr:rowOff>
    </xdr:from>
    <xdr:to>
      <xdr:col>107</xdr:col>
      <xdr:colOff>50800</xdr:colOff>
      <xdr:row>76</xdr:row>
      <xdr:rowOff>73901</xdr:rowOff>
    </xdr:to>
    <xdr:cxnSp macro="">
      <xdr:nvCxnSpPr>
        <xdr:cNvPr id="865" name="直線コネクタ 864"/>
        <xdr:cNvCxnSpPr/>
      </xdr:nvCxnSpPr>
      <xdr:spPr>
        <a:xfrm flipV="1">
          <a:off x="19545300" y="13015937"/>
          <a:ext cx="889000" cy="8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73901</xdr:rowOff>
    </xdr:from>
    <xdr:to>
      <xdr:col>102</xdr:col>
      <xdr:colOff>114300</xdr:colOff>
      <xdr:row>77</xdr:row>
      <xdr:rowOff>10007</xdr:rowOff>
    </xdr:to>
    <xdr:cxnSp macro="">
      <xdr:nvCxnSpPr>
        <xdr:cNvPr id="868" name="直線コネクタ 867"/>
        <xdr:cNvCxnSpPr/>
      </xdr:nvCxnSpPr>
      <xdr:spPr>
        <a:xfrm flipV="1">
          <a:off x="18656300" y="13104101"/>
          <a:ext cx="889000" cy="10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31788</xdr:rowOff>
    </xdr:from>
    <xdr:to>
      <xdr:col>116</xdr:col>
      <xdr:colOff>114300</xdr:colOff>
      <xdr:row>75</xdr:row>
      <xdr:rowOff>133388</xdr:rowOff>
    </xdr:to>
    <xdr:sp macro="" textlink="">
      <xdr:nvSpPr>
        <xdr:cNvPr id="878" name="楕円 877"/>
        <xdr:cNvSpPr/>
      </xdr:nvSpPr>
      <xdr:spPr>
        <a:xfrm>
          <a:off x="22110700" y="1289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10215</xdr:rowOff>
    </xdr:from>
    <xdr:ext cx="534377" cy="259045"/>
    <xdr:sp macro="" textlink="">
      <xdr:nvSpPr>
        <xdr:cNvPr id="879" name="繰出金該当値テキスト"/>
        <xdr:cNvSpPr txBox="1"/>
      </xdr:nvSpPr>
      <xdr:spPr>
        <a:xfrm>
          <a:off x="22212300" y="1286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71260</xdr:rowOff>
    </xdr:from>
    <xdr:to>
      <xdr:col>112</xdr:col>
      <xdr:colOff>38100</xdr:colOff>
      <xdr:row>76</xdr:row>
      <xdr:rowOff>1411</xdr:rowOff>
    </xdr:to>
    <xdr:sp macro="" textlink="">
      <xdr:nvSpPr>
        <xdr:cNvPr id="880" name="楕円 879"/>
        <xdr:cNvSpPr/>
      </xdr:nvSpPr>
      <xdr:spPr>
        <a:xfrm>
          <a:off x="21272500" y="129300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163986</xdr:rowOff>
    </xdr:from>
    <xdr:ext cx="534377" cy="259045"/>
    <xdr:sp macro="" textlink="">
      <xdr:nvSpPr>
        <xdr:cNvPr id="881" name="テキスト ボックス 880"/>
        <xdr:cNvSpPr txBox="1"/>
      </xdr:nvSpPr>
      <xdr:spPr>
        <a:xfrm>
          <a:off x="21056111" y="1302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106388</xdr:rowOff>
    </xdr:from>
    <xdr:to>
      <xdr:col>107</xdr:col>
      <xdr:colOff>101600</xdr:colOff>
      <xdr:row>76</xdr:row>
      <xdr:rowOff>36537</xdr:rowOff>
    </xdr:to>
    <xdr:sp macro="" textlink="">
      <xdr:nvSpPr>
        <xdr:cNvPr id="882" name="楕円 881"/>
        <xdr:cNvSpPr/>
      </xdr:nvSpPr>
      <xdr:spPr>
        <a:xfrm>
          <a:off x="20383500" y="129651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27664</xdr:rowOff>
    </xdr:from>
    <xdr:ext cx="534377" cy="259045"/>
    <xdr:sp macro="" textlink="">
      <xdr:nvSpPr>
        <xdr:cNvPr id="883" name="テキスト ボックス 882"/>
        <xdr:cNvSpPr txBox="1"/>
      </xdr:nvSpPr>
      <xdr:spPr>
        <a:xfrm>
          <a:off x="20167111" y="1305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23101</xdr:rowOff>
    </xdr:from>
    <xdr:to>
      <xdr:col>102</xdr:col>
      <xdr:colOff>165100</xdr:colOff>
      <xdr:row>76</xdr:row>
      <xdr:rowOff>124701</xdr:rowOff>
    </xdr:to>
    <xdr:sp macro="" textlink="">
      <xdr:nvSpPr>
        <xdr:cNvPr id="884" name="楕円 883"/>
        <xdr:cNvSpPr/>
      </xdr:nvSpPr>
      <xdr:spPr>
        <a:xfrm>
          <a:off x="19494500" y="1305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115828</xdr:rowOff>
    </xdr:from>
    <xdr:ext cx="534377" cy="259045"/>
    <xdr:sp macro="" textlink="">
      <xdr:nvSpPr>
        <xdr:cNvPr id="885" name="テキスト ボックス 884"/>
        <xdr:cNvSpPr txBox="1"/>
      </xdr:nvSpPr>
      <xdr:spPr>
        <a:xfrm>
          <a:off x="19278111" y="1314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130657</xdr:rowOff>
    </xdr:from>
    <xdr:to>
      <xdr:col>98</xdr:col>
      <xdr:colOff>38100</xdr:colOff>
      <xdr:row>77</xdr:row>
      <xdr:rowOff>60807</xdr:rowOff>
    </xdr:to>
    <xdr:sp macro="" textlink="">
      <xdr:nvSpPr>
        <xdr:cNvPr id="886" name="楕円 885"/>
        <xdr:cNvSpPr/>
      </xdr:nvSpPr>
      <xdr:spPr>
        <a:xfrm>
          <a:off x="18605500" y="131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51934</xdr:rowOff>
    </xdr:from>
    <xdr:ext cx="534377" cy="259045"/>
    <xdr:sp macro="" textlink="">
      <xdr:nvSpPr>
        <xdr:cNvPr id="887" name="テキスト ボックス 886"/>
        <xdr:cNvSpPr txBox="1"/>
      </xdr:nvSpPr>
      <xdr:spPr>
        <a:xfrm>
          <a:off x="18389111" y="1325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歳出決算総額は、令和５年度の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27,211,851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74,448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現在）に対し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2,473,740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円の増加となっており、住民一人当たりでは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34,712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扶助費は、主に国の事業に伴う住民税非課税世帯等物価高騰支援事業費が皆減（▲</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240,460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千円）の一方、定額減税補足給付金給付事業の皆増（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626,180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千円）等により、人口一人あたりのコストは令和５年度と比較して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普通建設事業費（うち新規整備）については、主に道の駅整備事業費の増加により、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令和５年度と比較して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人口一人あたりのコストは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17,708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道の駅整備事業については今後、市債の償還に伴い、公債費への影響が見込まれる。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また、維持補修費は、類似団体の平均を上回る支出となっているが、これは主に緊急浚渫事業の増加によるもので、令和７年度からは例年程度の水準となると見込んでいる。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56947</xdr:rowOff>
    </xdr:from>
    <xdr:to>
      <xdr:col>24</xdr:col>
      <xdr:colOff>63500</xdr:colOff>
      <xdr:row>36</xdr:row>
      <xdr:rowOff>64719</xdr:rowOff>
    </xdr:to>
    <xdr:cxnSp macro="">
      <xdr:nvCxnSpPr>
        <xdr:cNvPr id="59" name="直線コネクタ 58"/>
        <xdr:cNvCxnSpPr/>
      </xdr:nvCxnSpPr>
      <xdr:spPr>
        <a:xfrm>
          <a:off x="3797300" y="6229147"/>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9398</xdr:rowOff>
    </xdr:from>
    <xdr:to>
      <xdr:col>19</xdr:col>
      <xdr:colOff>177800</xdr:colOff>
      <xdr:row>36</xdr:row>
      <xdr:rowOff>56947</xdr:rowOff>
    </xdr:to>
    <xdr:cxnSp macro="">
      <xdr:nvCxnSpPr>
        <xdr:cNvPr id="62" name="直線コネクタ 61"/>
        <xdr:cNvCxnSpPr/>
      </xdr:nvCxnSpPr>
      <xdr:spPr>
        <a:xfrm>
          <a:off x="2908300" y="6181598"/>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9398</xdr:rowOff>
    </xdr:from>
    <xdr:to>
      <xdr:col>15</xdr:col>
      <xdr:colOff>50800</xdr:colOff>
      <xdr:row>36</xdr:row>
      <xdr:rowOff>50546</xdr:rowOff>
    </xdr:to>
    <xdr:cxnSp macro="">
      <xdr:nvCxnSpPr>
        <xdr:cNvPr id="65" name="直線コネクタ 64"/>
        <xdr:cNvCxnSpPr/>
      </xdr:nvCxnSpPr>
      <xdr:spPr>
        <a:xfrm flipV="1">
          <a:off x="2019300" y="618159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50546</xdr:rowOff>
    </xdr:from>
    <xdr:to>
      <xdr:col>10</xdr:col>
      <xdr:colOff>114300</xdr:colOff>
      <xdr:row>36</xdr:row>
      <xdr:rowOff>50546</xdr:rowOff>
    </xdr:to>
    <xdr:cxnSp macro="">
      <xdr:nvCxnSpPr>
        <xdr:cNvPr id="68" name="直線コネクタ 67"/>
        <xdr:cNvCxnSpPr/>
      </xdr:nvCxnSpPr>
      <xdr:spPr>
        <a:xfrm>
          <a:off x="1130300" y="62227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13919</xdr:rowOff>
    </xdr:from>
    <xdr:to>
      <xdr:col>24</xdr:col>
      <xdr:colOff>114300</xdr:colOff>
      <xdr:row>36</xdr:row>
      <xdr:rowOff>115519</xdr:rowOff>
    </xdr:to>
    <xdr:sp macro="" textlink="">
      <xdr:nvSpPr>
        <xdr:cNvPr id="78" name="楕円 77"/>
        <xdr:cNvSpPr/>
      </xdr:nvSpPr>
      <xdr:spPr>
        <a:xfrm>
          <a:off x="4584700" y="61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163796</xdr:rowOff>
    </xdr:from>
    <xdr:ext cx="469744" cy="259045"/>
    <xdr:sp macro="" textlink="">
      <xdr:nvSpPr>
        <xdr:cNvPr id="79" name="議会費該当値テキスト"/>
        <xdr:cNvSpPr txBox="1"/>
      </xdr:nvSpPr>
      <xdr:spPr>
        <a:xfrm>
          <a:off x="4686300" y="6164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6147</xdr:rowOff>
    </xdr:from>
    <xdr:to>
      <xdr:col>20</xdr:col>
      <xdr:colOff>38100</xdr:colOff>
      <xdr:row>36</xdr:row>
      <xdr:rowOff>107747</xdr:rowOff>
    </xdr:to>
    <xdr:sp macro="" textlink="">
      <xdr:nvSpPr>
        <xdr:cNvPr id="80" name="楕円 79"/>
        <xdr:cNvSpPr/>
      </xdr:nvSpPr>
      <xdr:spPr>
        <a:xfrm>
          <a:off x="3746500" y="61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98874</xdr:rowOff>
    </xdr:from>
    <xdr:ext cx="469744" cy="259045"/>
    <xdr:sp macro="" textlink="">
      <xdr:nvSpPr>
        <xdr:cNvPr id="81" name="テキスト ボックス 80"/>
        <xdr:cNvSpPr txBox="1"/>
      </xdr:nvSpPr>
      <xdr:spPr>
        <a:xfrm>
          <a:off x="3562428" y="6271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130048</xdr:rowOff>
    </xdr:from>
    <xdr:to>
      <xdr:col>15</xdr:col>
      <xdr:colOff>101600</xdr:colOff>
      <xdr:row>36</xdr:row>
      <xdr:rowOff>60198</xdr:rowOff>
    </xdr:to>
    <xdr:sp macro="" textlink="">
      <xdr:nvSpPr>
        <xdr:cNvPr id="82" name="楕円 81"/>
        <xdr:cNvSpPr/>
      </xdr:nvSpPr>
      <xdr:spPr>
        <a:xfrm>
          <a:off x="2857500" y="613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51325</xdr:rowOff>
    </xdr:from>
    <xdr:ext cx="469744" cy="259045"/>
    <xdr:sp macro="" textlink="">
      <xdr:nvSpPr>
        <xdr:cNvPr id="83" name="テキスト ボックス 82"/>
        <xdr:cNvSpPr txBox="1"/>
      </xdr:nvSpPr>
      <xdr:spPr>
        <a:xfrm>
          <a:off x="2673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171196</xdr:rowOff>
    </xdr:from>
    <xdr:to>
      <xdr:col>10</xdr:col>
      <xdr:colOff>165100</xdr:colOff>
      <xdr:row>36</xdr:row>
      <xdr:rowOff>101346</xdr:rowOff>
    </xdr:to>
    <xdr:sp macro="" textlink="">
      <xdr:nvSpPr>
        <xdr:cNvPr id="84" name="楕円 83"/>
        <xdr:cNvSpPr/>
      </xdr:nvSpPr>
      <xdr:spPr>
        <a:xfrm>
          <a:off x="1968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92473</xdr:rowOff>
    </xdr:from>
    <xdr:ext cx="469744" cy="259045"/>
    <xdr:sp macro="" textlink="">
      <xdr:nvSpPr>
        <xdr:cNvPr id="85" name="テキスト ボックス 84"/>
        <xdr:cNvSpPr txBox="1"/>
      </xdr:nvSpPr>
      <xdr:spPr>
        <a:xfrm>
          <a:off x="1784428"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171196</xdr:rowOff>
    </xdr:from>
    <xdr:to>
      <xdr:col>6</xdr:col>
      <xdr:colOff>38100</xdr:colOff>
      <xdr:row>36</xdr:row>
      <xdr:rowOff>101346</xdr:rowOff>
    </xdr:to>
    <xdr:sp macro="" textlink="">
      <xdr:nvSpPr>
        <xdr:cNvPr id="86" name="楕円 85"/>
        <xdr:cNvSpPr/>
      </xdr:nvSpPr>
      <xdr:spPr>
        <a:xfrm>
          <a:off x="1079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92473</xdr:rowOff>
    </xdr:from>
    <xdr:ext cx="469744" cy="259045"/>
    <xdr:sp macro="" textlink="">
      <xdr:nvSpPr>
        <xdr:cNvPr id="87" name="テキスト ボックス 86"/>
        <xdr:cNvSpPr txBox="1"/>
      </xdr:nvSpPr>
      <xdr:spPr>
        <a:xfrm>
          <a:off x="895428"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23747</xdr:rowOff>
    </xdr:from>
    <xdr:to>
      <xdr:col>24</xdr:col>
      <xdr:colOff>63500</xdr:colOff>
      <xdr:row>58</xdr:row>
      <xdr:rowOff>35092</xdr:rowOff>
    </xdr:to>
    <xdr:cxnSp macro="">
      <xdr:nvCxnSpPr>
        <xdr:cNvPr id="118" name="直線コネクタ 117"/>
        <xdr:cNvCxnSpPr/>
      </xdr:nvCxnSpPr>
      <xdr:spPr>
        <a:xfrm flipV="1">
          <a:off x="3797300" y="9967847"/>
          <a:ext cx="838200" cy="1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35092</xdr:rowOff>
    </xdr:from>
    <xdr:to>
      <xdr:col>19</xdr:col>
      <xdr:colOff>177800</xdr:colOff>
      <xdr:row>58</xdr:row>
      <xdr:rowOff>37868</xdr:rowOff>
    </xdr:to>
    <xdr:cxnSp macro="">
      <xdr:nvCxnSpPr>
        <xdr:cNvPr id="121" name="直線コネクタ 120"/>
        <xdr:cNvCxnSpPr/>
      </xdr:nvCxnSpPr>
      <xdr:spPr>
        <a:xfrm flipV="1">
          <a:off x="2908300" y="9979192"/>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141973</xdr:rowOff>
    </xdr:from>
    <xdr:to>
      <xdr:col>15</xdr:col>
      <xdr:colOff>50800</xdr:colOff>
      <xdr:row>58</xdr:row>
      <xdr:rowOff>37868</xdr:rowOff>
    </xdr:to>
    <xdr:cxnSp macro="">
      <xdr:nvCxnSpPr>
        <xdr:cNvPr id="124" name="直線コネクタ 123"/>
        <xdr:cNvCxnSpPr/>
      </xdr:nvCxnSpPr>
      <xdr:spPr>
        <a:xfrm>
          <a:off x="2019300" y="9914623"/>
          <a:ext cx="889000" cy="6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52911</xdr:rowOff>
    </xdr:from>
    <xdr:to>
      <xdr:col>10</xdr:col>
      <xdr:colOff>114300</xdr:colOff>
      <xdr:row>57</xdr:row>
      <xdr:rowOff>141973</xdr:rowOff>
    </xdr:to>
    <xdr:cxnSp macro="">
      <xdr:nvCxnSpPr>
        <xdr:cNvPr id="127" name="直線コネクタ 126"/>
        <xdr:cNvCxnSpPr/>
      </xdr:nvCxnSpPr>
      <xdr:spPr>
        <a:xfrm>
          <a:off x="1130300" y="9311211"/>
          <a:ext cx="889000" cy="60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144397</xdr:rowOff>
    </xdr:from>
    <xdr:to>
      <xdr:col>24</xdr:col>
      <xdr:colOff>114300</xdr:colOff>
      <xdr:row>58</xdr:row>
      <xdr:rowOff>74547</xdr:rowOff>
    </xdr:to>
    <xdr:sp macro="" textlink="">
      <xdr:nvSpPr>
        <xdr:cNvPr id="137" name="楕円 136"/>
        <xdr:cNvSpPr/>
      </xdr:nvSpPr>
      <xdr:spPr>
        <a:xfrm>
          <a:off x="4584700" y="991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59324</xdr:rowOff>
    </xdr:from>
    <xdr:ext cx="534377" cy="259045"/>
    <xdr:sp macro="" textlink="">
      <xdr:nvSpPr>
        <xdr:cNvPr id="138" name="総務費該当値テキスト"/>
        <xdr:cNvSpPr txBox="1"/>
      </xdr:nvSpPr>
      <xdr:spPr>
        <a:xfrm>
          <a:off x="4686300" y="983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155742</xdr:rowOff>
    </xdr:from>
    <xdr:to>
      <xdr:col>20</xdr:col>
      <xdr:colOff>38100</xdr:colOff>
      <xdr:row>58</xdr:row>
      <xdr:rowOff>85892</xdr:rowOff>
    </xdr:to>
    <xdr:sp macro="" textlink="">
      <xdr:nvSpPr>
        <xdr:cNvPr id="139" name="楕円 138"/>
        <xdr:cNvSpPr/>
      </xdr:nvSpPr>
      <xdr:spPr>
        <a:xfrm>
          <a:off x="3746500" y="992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77019</xdr:rowOff>
    </xdr:from>
    <xdr:ext cx="534377" cy="259045"/>
    <xdr:sp macro="" textlink="">
      <xdr:nvSpPr>
        <xdr:cNvPr id="140" name="テキスト ボックス 139"/>
        <xdr:cNvSpPr txBox="1"/>
      </xdr:nvSpPr>
      <xdr:spPr>
        <a:xfrm>
          <a:off x="3530111" y="1002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158518</xdr:rowOff>
    </xdr:from>
    <xdr:to>
      <xdr:col>15</xdr:col>
      <xdr:colOff>101600</xdr:colOff>
      <xdr:row>58</xdr:row>
      <xdr:rowOff>88668</xdr:rowOff>
    </xdr:to>
    <xdr:sp macro="" textlink="">
      <xdr:nvSpPr>
        <xdr:cNvPr id="141" name="楕円 140"/>
        <xdr:cNvSpPr/>
      </xdr:nvSpPr>
      <xdr:spPr>
        <a:xfrm>
          <a:off x="2857500" y="993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79795</xdr:rowOff>
    </xdr:from>
    <xdr:ext cx="534377" cy="259045"/>
    <xdr:sp macro="" textlink="">
      <xdr:nvSpPr>
        <xdr:cNvPr id="142" name="テキスト ボックス 141"/>
        <xdr:cNvSpPr txBox="1"/>
      </xdr:nvSpPr>
      <xdr:spPr>
        <a:xfrm>
          <a:off x="2641111" y="1002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91173</xdr:rowOff>
    </xdr:from>
    <xdr:to>
      <xdr:col>10</xdr:col>
      <xdr:colOff>165100</xdr:colOff>
      <xdr:row>58</xdr:row>
      <xdr:rowOff>21323</xdr:rowOff>
    </xdr:to>
    <xdr:sp macro="" textlink="">
      <xdr:nvSpPr>
        <xdr:cNvPr id="143" name="楕円 142"/>
        <xdr:cNvSpPr/>
      </xdr:nvSpPr>
      <xdr:spPr>
        <a:xfrm>
          <a:off x="1968500" y="986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12450</xdr:rowOff>
    </xdr:from>
    <xdr:ext cx="534377" cy="259045"/>
    <xdr:sp macro="" textlink="">
      <xdr:nvSpPr>
        <xdr:cNvPr id="144" name="テキスト ボックス 143"/>
        <xdr:cNvSpPr txBox="1"/>
      </xdr:nvSpPr>
      <xdr:spPr>
        <a:xfrm>
          <a:off x="1752111" y="995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2111</xdr:rowOff>
    </xdr:from>
    <xdr:to>
      <xdr:col>6</xdr:col>
      <xdr:colOff>38100</xdr:colOff>
      <xdr:row>54</xdr:row>
      <xdr:rowOff>103711</xdr:rowOff>
    </xdr:to>
    <xdr:sp macro="" textlink="">
      <xdr:nvSpPr>
        <xdr:cNvPr id="145" name="楕円 144"/>
        <xdr:cNvSpPr/>
      </xdr:nvSpPr>
      <xdr:spPr>
        <a:xfrm>
          <a:off x="1079500" y="926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94838</xdr:rowOff>
    </xdr:from>
    <xdr:ext cx="599010" cy="259045"/>
    <xdr:sp macro="" textlink="">
      <xdr:nvSpPr>
        <xdr:cNvPr id="146" name="テキスト ボックス 145"/>
        <xdr:cNvSpPr txBox="1"/>
      </xdr:nvSpPr>
      <xdr:spPr>
        <a:xfrm>
          <a:off x="830795" y="935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130221</xdr:rowOff>
    </xdr:from>
    <xdr:to>
      <xdr:col>24</xdr:col>
      <xdr:colOff>63500</xdr:colOff>
      <xdr:row>76</xdr:row>
      <xdr:rowOff>102423</xdr:rowOff>
    </xdr:to>
    <xdr:cxnSp macro="">
      <xdr:nvCxnSpPr>
        <xdr:cNvPr id="176" name="直線コネクタ 175"/>
        <xdr:cNvCxnSpPr/>
      </xdr:nvCxnSpPr>
      <xdr:spPr>
        <a:xfrm flipV="1">
          <a:off x="3797300" y="12988971"/>
          <a:ext cx="838200" cy="14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102423</xdr:rowOff>
    </xdr:from>
    <xdr:to>
      <xdr:col>19</xdr:col>
      <xdr:colOff>177800</xdr:colOff>
      <xdr:row>76</xdr:row>
      <xdr:rowOff>103231</xdr:rowOff>
    </xdr:to>
    <xdr:cxnSp macro="">
      <xdr:nvCxnSpPr>
        <xdr:cNvPr id="179" name="直線コネクタ 178"/>
        <xdr:cNvCxnSpPr/>
      </xdr:nvCxnSpPr>
      <xdr:spPr>
        <a:xfrm flipV="1">
          <a:off x="2908300" y="13132623"/>
          <a:ext cx="889000" cy="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103231</xdr:rowOff>
    </xdr:from>
    <xdr:to>
      <xdr:col>15</xdr:col>
      <xdr:colOff>50800</xdr:colOff>
      <xdr:row>76</xdr:row>
      <xdr:rowOff>131014</xdr:rowOff>
    </xdr:to>
    <xdr:cxnSp macro="">
      <xdr:nvCxnSpPr>
        <xdr:cNvPr id="182" name="直線コネクタ 181"/>
        <xdr:cNvCxnSpPr/>
      </xdr:nvCxnSpPr>
      <xdr:spPr>
        <a:xfrm flipV="1">
          <a:off x="2019300" y="13133431"/>
          <a:ext cx="889000" cy="2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131014</xdr:rowOff>
    </xdr:from>
    <xdr:to>
      <xdr:col>10</xdr:col>
      <xdr:colOff>114300</xdr:colOff>
      <xdr:row>77</xdr:row>
      <xdr:rowOff>148470</xdr:rowOff>
    </xdr:to>
    <xdr:cxnSp macro="">
      <xdr:nvCxnSpPr>
        <xdr:cNvPr id="185" name="直線コネクタ 184"/>
        <xdr:cNvCxnSpPr/>
      </xdr:nvCxnSpPr>
      <xdr:spPr>
        <a:xfrm flipV="1">
          <a:off x="1130300" y="13161214"/>
          <a:ext cx="889000" cy="18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79421</xdr:rowOff>
    </xdr:from>
    <xdr:to>
      <xdr:col>24</xdr:col>
      <xdr:colOff>114300</xdr:colOff>
      <xdr:row>76</xdr:row>
      <xdr:rowOff>9572</xdr:rowOff>
    </xdr:to>
    <xdr:sp macro="" textlink="">
      <xdr:nvSpPr>
        <xdr:cNvPr id="195" name="楕円 194"/>
        <xdr:cNvSpPr/>
      </xdr:nvSpPr>
      <xdr:spPr>
        <a:xfrm>
          <a:off x="4584700" y="129381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57848</xdr:rowOff>
    </xdr:from>
    <xdr:ext cx="599010" cy="259045"/>
    <xdr:sp macro="" textlink="">
      <xdr:nvSpPr>
        <xdr:cNvPr id="196" name="民生費該当値テキスト"/>
        <xdr:cNvSpPr txBox="1"/>
      </xdr:nvSpPr>
      <xdr:spPr>
        <a:xfrm>
          <a:off x="4686300" y="12916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51623</xdr:rowOff>
    </xdr:from>
    <xdr:to>
      <xdr:col>20</xdr:col>
      <xdr:colOff>38100</xdr:colOff>
      <xdr:row>76</xdr:row>
      <xdr:rowOff>153223</xdr:rowOff>
    </xdr:to>
    <xdr:sp macro="" textlink="">
      <xdr:nvSpPr>
        <xdr:cNvPr id="197" name="楕円 196"/>
        <xdr:cNvSpPr/>
      </xdr:nvSpPr>
      <xdr:spPr>
        <a:xfrm>
          <a:off x="3746500" y="1308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144350</xdr:rowOff>
    </xdr:from>
    <xdr:ext cx="599010" cy="259045"/>
    <xdr:sp macro="" textlink="">
      <xdr:nvSpPr>
        <xdr:cNvPr id="198" name="テキスト ボックス 197"/>
        <xdr:cNvSpPr txBox="1"/>
      </xdr:nvSpPr>
      <xdr:spPr>
        <a:xfrm>
          <a:off x="3497795" y="1317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52431</xdr:rowOff>
    </xdr:from>
    <xdr:to>
      <xdr:col>15</xdr:col>
      <xdr:colOff>101600</xdr:colOff>
      <xdr:row>76</xdr:row>
      <xdr:rowOff>154031</xdr:rowOff>
    </xdr:to>
    <xdr:sp macro="" textlink="">
      <xdr:nvSpPr>
        <xdr:cNvPr id="199" name="楕円 198"/>
        <xdr:cNvSpPr/>
      </xdr:nvSpPr>
      <xdr:spPr>
        <a:xfrm>
          <a:off x="2857500" y="1308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145158</xdr:rowOff>
    </xdr:from>
    <xdr:ext cx="599010" cy="259045"/>
    <xdr:sp macro="" textlink="">
      <xdr:nvSpPr>
        <xdr:cNvPr id="200" name="テキスト ボックス 199"/>
        <xdr:cNvSpPr txBox="1"/>
      </xdr:nvSpPr>
      <xdr:spPr>
        <a:xfrm>
          <a:off x="2608795" y="13175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80214</xdr:rowOff>
    </xdr:from>
    <xdr:to>
      <xdr:col>10</xdr:col>
      <xdr:colOff>165100</xdr:colOff>
      <xdr:row>77</xdr:row>
      <xdr:rowOff>10364</xdr:rowOff>
    </xdr:to>
    <xdr:sp macro="" textlink="">
      <xdr:nvSpPr>
        <xdr:cNvPr id="201" name="楕円 200"/>
        <xdr:cNvSpPr/>
      </xdr:nvSpPr>
      <xdr:spPr>
        <a:xfrm>
          <a:off x="1968500" y="1311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1491</xdr:rowOff>
    </xdr:from>
    <xdr:ext cx="599010" cy="259045"/>
    <xdr:sp macro="" textlink="">
      <xdr:nvSpPr>
        <xdr:cNvPr id="202" name="テキスト ボックス 201"/>
        <xdr:cNvSpPr txBox="1"/>
      </xdr:nvSpPr>
      <xdr:spPr>
        <a:xfrm>
          <a:off x="1719795" y="1320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97670</xdr:rowOff>
    </xdr:from>
    <xdr:to>
      <xdr:col>6</xdr:col>
      <xdr:colOff>38100</xdr:colOff>
      <xdr:row>78</xdr:row>
      <xdr:rowOff>27820</xdr:rowOff>
    </xdr:to>
    <xdr:sp macro="" textlink="">
      <xdr:nvSpPr>
        <xdr:cNvPr id="203" name="楕円 202"/>
        <xdr:cNvSpPr/>
      </xdr:nvSpPr>
      <xdr:spPr>
        <a:xfrm>
          <a:off x="1079500" y="132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18947</xdr:rowOff>
    </xdr:from>
    <xdr:ext cx="599010" cy="259045"/>
    <xdr:sp macro="" textlink="">
      <xdr:nvSpPr>
        <xdr:cNvPr id="204" name="テキスト ボックス 203"/>
        <xdr:cNvSpPr txBox="1"/>
      </xdr:nvSpPr>
      <xdr:spPr>
        <a:xfrm>
          <a:off x="830795" y="13392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90943</xdr:rowOff>
    </xdr:from>
    <xdr:to>
      <xdr:col>24</xdr:col>
      <xdr:colOff>63500</xdr:colOff>
      <xdr:row>98</xdr:row>
      <xdr:rowOff>93652</xdr:rowOff>
    </xdr:to>
    <xdr:cxnSp macro="">
      <xdr:nvCxnSpPr>
        <xdr:cNvPr id="233" name="直線コネクタ 232"/>
        <xdr:cNvCxnSpPr/>
      </xdr:nvCxnSpPr>
      <xdr:spPr>
        <a:xfrm>
          <a:off x="3797300" y="16893043"/>
          <a:ext cx="838200" cy="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78138</xdr:rowOff>
    </xdr:from>
    <xdr:to>
      <xdr:col>19</xdr:col>
      <xdr:colOff>177800</xdr:colOff>
      <xdr:row>98</xdr:row>
      <xdr:rowOff>90943</xdr:rowOff>
    </xdr:to>
    <xdr:cxnSp macro="">
      <xdr:nvCxnSpPr>
        <xdr:cNvPr id="236" name="直線コネクタ 235"/>
        <xdr:cNvCxnSpPr/>
      </xdr:nvCxnSpPr>
      <xdr:spPr>
        <a:xfrm>
          <a:off x="2908300" y="16880238"/>
          <a:ext cx="889000" cy="1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78138</xdr:rowOff>
    </xdr:from>
    <xdr:to>
      <xdr:col>15</xdr:col>
      <xdr:colOff>50800</xdr:colOff>
      <xdr:row>98</xdr:row>
      <xdr:rowOff>80707</xdr:rowOff>
    </xdr:to>
    <xdr:cxnSp macro="">
      <xdr:nvCxnSpPr>
        <xdr:cNvPr id="239" name="直線コネクタ 238"/>
        <xdr:cNvCxnSpPr/>
      </xdr:nvCxnSpPr>
      <xdr:spPr>
        <a:xfrm flipV="1">
          <a:off x="2019300" y="16880238"/>
          <a:ext cx="889000" cy="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80707</xdr:rowOff>
    </xdr:from>
    <xdr:to>
      <xdr:col>10</xdr:col>
      <xdr:colOff>114300</xdr:colOff>
      <xdr:row>98</xdr:row>
      <xdr:rowOff>110314</xdr:rowOff>
    </xdr:to>
    <xdr:cxnSp macro="">
      <xdr:nvCxnSpPr>
        <xdr:cNvPr id="242" name="直線コネクタ 241"/>
        <xdr:cNvCxnSpPr/>
      </xdr:nvCxnSpPr>
      <xdr:spPr>
        <a:xfrm flipV="1">
          <a:off x="1130300" y="16882807"/>
          <a:ext cx="889000" cy="29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42852</xdr:rowOff>
    </xdr:from>
    <xdr:to>
      <xdr:col>24</xdr:col>
      <xdr:colOff>114300</xdr:colOff>
      <xdr:row>98</xdr:row>
      <xdr:rowOff>144452</xdr:rowOff>
    </xdr:to>
    <xdr:sp macro="" textlink="">
      <xdr:nvSpPr>
        <xdr:cNvPr id="252" name="楕円 251"/>
        <xdr:cNvSpPr/>
      </xdr:nvSpPr>
      <xdr:spPr>
        <a:xfrm>
          <a:off x="4584700" y="1684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3" name="衛生費該当値テキスト"/>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40143</xdr:rowOff>
    </xdr:from>
    <xdr:to>
      <xdr:col>20</xdr:col>
      <xdr:colOff>38100</xdr:colOff>
      <xdr:row>98</xdr:row>
      <xdr:rowOff>141743</xdr:rowOff>
    </xdr:to>
    <xdr:sp macro="" textlink="">
      <xdr:nvSpPr>
        <xdr:cNvPr id="254" name="楕円 253"/>
        <xdr:cNvSpPr/>
      </xdr:nvSpPr>
      <xdr:spPr>
        <a:xfrm>
          <a:off x="3746500" y="1684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132870</xdr:rowOff>
    </xdr:from>
    <xdr:ext cx="534377" cy="259045"/>
    <xdr:sp macro="" textlink="">
      <xdr:nvSpPr>
        <xdr:cNvPr id="255" name="テキスト ボックス 254"/>
        <xdr:cNvSpPr txBox="1"/>
      </xdr:nvSpPr>
      <xdr:spPr>
        <a:xfrm>
          <a:off x="3530111" y="1693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27338</xdr:rowOff>
    </xdr:from>
    <xdr:to>
      <xdr:col>15</xdr:col>
      <xdr:colOff>101600</xdr:colOff>
      <xdr:row>98</xdr:row>
      <xdr:rowOff>128938</xdr:rowOff>
    </xdr:to>
    <xdr:sp macro="" textlink="">
      <xdr:nvSpPr>
        <xdr:cNvPr id="256" name="楕円 255"/>
        <xdr:cNvSpPr/>
      </xdr:nvSpPr>
      <xdr:spPr>
        <a:xfrm>
          <a:off x="2857500" y="1682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120065</xdr:rowOff>
    </xdr:from>
    <xdr:ext cx="534377" cy="259045"/>
    <xdr:sp macro="" textlink="">
      <xdr:nvSpPr>
        <xdr:cNvPr id="257" name="テキスト ボックス 256"/>
        <xdr:cNvSpPr txBox="1"/>
      </xdr:nvSpPr>
      <xdr:spPr>
        <a:xfrm>
          <a:off x="2641111" y="1692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29907</xdr:rowOff>
    </xdr:from>
    <xdr:to>
      <xdr:col>10</xdr:col>
      <xdr:colOff>165100</xdr:colOff>
      <xdr:row>98</xdr:row>
      <xdr:rowOff>131507</xdr:rowOff>
    </xdr:to>
    <xdr:sp macro="" textlink="">
      <xdr:nvSpPr>
        <xdr:cNvPr id="258" name="楕円 257"/>
        <xdr:cNvSpPr/>
      </xdr:nvSpPr>
      <xdr:spPr>
        <a:xfrm>
          <a:off x="1968500" y="1683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122634</xdr:rowOff>
    </xdr:from>
    <xdr:ext cx="534377" cy="259045"/>
    <xdr:sp macro="" textlink="">
      <xdr:nvSpPr>
        <xdr:cNvPr id="259" name="テキスト ボックス 258"/>
        <xdr:cNvSpPr txBox="1"/>
      </xdr:nvSpPr>
      <xdr:spPr>
        <a:xfrm>
          <a:off x="1752111" y="1692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59514</xdr:rowOff>
    </xdr:from>
    <xdr:to>
      <xdr:col>6</xdr:col>
      <xdr:colOff>38100</xdr:colOff>
      <xdr:row>98</xdr:row>
      <xdr:rowOff>161114</xdr:rowOff>
    </xdr:to>
    <xdr:sp macro="" textlink="">
      <xdr:nvSpPr>
        <xdr:cNvPr id="260" name="楕円 259"/>
        <xdr:cNvSpPr/>
      </xdr:nvSpPr>
      <xdr:spPr>
        <a:xfrm>
          <a:off x="1079500" y="1686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152241</xdr:rowOff>
    </xdr:from>
    <xdr:ext cx="534377" cy="259045"/>
    <xdr:sp macro="" textlink="">
      <xdr:nvSpPr>
        <xdr:cNvPr id="261" name="テキスト ボックス 260"/>
        <xdr:cNvSpPr txBox="1"/>
      </xdr:nvSpPr>
      <xdr:spPr>
        <a:xfrm>
          <a:off x="863111" y="1695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95758</xdr:rowOff>
    </xdr:from>
    <xdr:to>
      <xdr:col>55</xdr:col>
      <xdr:colOff>0</xdr:colOff>
      <xdr:row>38</xdr:row>
      <xdr:rowOff>97409</xdr:rowOff>
    </xdr:to>
    <xdr:cxnSp macro="">
      <xdr:nvCxnSpPr>
        <xdr:cNvPr id="290" name="直線コネクタ 289"/>
        <xdr:cNvCxnSpPr/>
      </xdr:nvCxnSpPr>
      <xdr:spPr>
        <a:xfrm flipV="1">
          <a:off x="9639300" y="6610858"/>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91" name="労働費平均値テキスト"/>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97409</xdr:rowOff>
    </xdr:from>
    <xdr:to>
      <xdr:col>50</xdr:col>
      <xdr:colOff>114300</xdr:colOff>
      <xdr:row>38</xdr:row>
      <xdr:rowOff>100330</xdr:rowOff>
    </xdr:to>
    <xdr:cxnSp macro="">
      <xdr:nvCxnSpPr>
        <xdr:cNvPr id="293" name="直線コネクタ 292"/>
        <xdr:cNvCxnSpPr/>
      </xdr:nvCxnSpPr>
      <xdr:spPr>
        <a:xfrm flipV="1">
          <a:off x="8750300" y="6612509"/>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5" name="テキスト ボックス 294"/>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100330</xdr:rowOff>
    </xdr:from>
    <xdr:to>
      <xdr:col>45</xdr:col>
      <xdr:colOff>177800</xdr:colOff>
      <xdr:row>38</xdr:row>
      <xdr:rowOff>101600</xdr:rowOff>
    </xdr:to>
    <xdr:cxnSp macro="">
      <xdr:nvCxnSpPr>
        <xdr:cNvPr id="296" name="直線コネクタ 295"/>
        <xdr:cNvCxnSpPr/>
      </xdr:nvCxnSpPr>
      <xdr:spPr>
        <a:xfrm flipV="1">
          <a:off x="7861300" y="66154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8" name="テキスト ボックス 297"/>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101600</xdr:rowOff>
    </xdr:from>
    <xdr:to>
      <xdr:col>41</xdr:col>
      <xdr:colOff>50800</xdr:colOff>
      <xdr:row>38</xdr:row>
      <xdr:rowOff>101727</xdr:rowOff>
    </xdr:to>
    <xdr:cxnSp macro="">
      <xdr:nvCxnSpPr>
        <xdr:cNvPr id="299" name="直線コネクタ 298"/>
        <xdr:cNvCxnSpPr/>
      </xdr:nvCxnSpPr>
      <xdr:spPr>
        <a:xfrm flipV="1">
          <a:off x="6972300" y="661670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301" name="テキスト ボックス 300"/>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3" name="テキスト ボックス 302"/>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44958</xdr:rowOff>
    </xdr:from>
    <xdr:to>
      <xdr:col>55</xdr:col>
      <xdr:colOff>50800</xdr:colOff>
      <xdr:row>38</xdr:row>
      <xdr:rowOff>146558</xdr:rowOff>
    </xdr:to>
    <xdr:sp macro="" textlink="">
      <xdr:nvSpPr>
        <xdr:cNvPr id="309" name="楕円 308"/>
        <xdr:cNvSpPr/>
      </xdr:nvSpPr>
      <xdr:spPr>
        <a:xfrm>
          <a:off x="10426700" y="656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4335</xdr:rowOff>
    </xdr:from>
    <xdr:ext cx="378565" cy="259045"/>
    <xdr:sp macro="" textlink="">
      <xdr:nvSpPr>
        <xdr:cNvPr id="310" name="労働費該当値テキスト"/>
        <xdr:cNvSpPr txBox="1"/>
      </xdr:nvSpPr>
      <xdr:spPr>
        <a:xfrm>
          <a:off x="10528300" y="6347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46609</xdr:rowOff>
    </xdr:from>
    <xdr:to>
      <xdr:col>50</xdr:col>
      <xdr:colOff>165100</xdr:colOff>
      <xdr:row>38</xdr:row>
      <xdr:rowOff>148209</xdr:rowOff>
    </xdr:to>
    <xdr:sp macro="" textlink="">
      <xdr:nvSpPr>
        <xdr:cNvPr id="311" name="楕円 310"/>
        <xdr:cNvSpPr/>
      </xdr:nvSpPr>
      <xdr:spPr>
        <a:xfrm>
          <a:off x="9588500" y="656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164736</xdr:rowOff>
    </xdr:from>
    <xdr:ext cx="378565" cy="259045"/>
    <xdr:sp macro="" textlink="">
      <xdr:nvSpPr>
        <xdr:cNvPr id="312" name="テキスト ボックス 311"/>
        <xdr:cNvSpPr txBox="1"/>
      </xdr:nvSpPr>
      <xdr:spPr>
        <a:xfrm>
          <a:off x="9450017" y="6336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49530</xdr:rowOff>
    </xdr:from>
    <xdr:to>
      <xdr:col>46</xdr:col>
      <xdr:colOff>38100</xdr:colOff>
      <xdr:row>38</xdr:row>
      <xdr:rowOff>151130</xdr:rowOff>
    </xdr:to>
    <xdr:sp macro="" textlink="">
      <xdr:nvSpPr>
        <xdr:cNvPr id="313" name="楕円 312"/>
        <xdr:cNvSpPr/>
      </xdr:nvSpPr>
      <xdr:spPr>
        <a:xfrm>
          <a:off x="8699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167657</xdr:rowOff>
    </xdr:from>
    <xdr:ext cx="378565" cy="259045"/>
    <xdr:sp macro="" textlink="">
      <xdr:nvSpPr>
        <xdr:cNvPr id="314" name="テキスト ボックス 313"/>
        <xdr:cNvSpPr txBox="1"/>
      </xdr:nvSpPr>
      <xdr:spPr>
        <a:xfrm>
          <a:off x="8561017" y="6339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50800</xdr:rowOff>
    </xdr:from>
    <xdr:to>
      <xdr:col>41</xdr:col>
      <xdr:colOff>101600</xdr:colOff>
      <xdr:row>38</xdr:row>
      <xdr:rowOff>152400</xdr:rowOff>
    </xdr:to>
    <xdr:sp macro="" textlink="">
      <xdr:nvSpPr>
        <xdr:cNvPr id="315" name="楕円 314"/>
        <xdr:cNvSpPr/>
      </xdr:nvSpPr>
      <xdr:spPr>
        <a:xfrm>
          <a:off x="7810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168927</xdr:rowOff>
    </xdr:from>
    <xdr:ext cx="378565" cy="259045"/>
    <xdr:sp macro="" textlink="">
      <xdr:nvSpPr>
        <xdr:cNvPr id="316" name="テキスト ボックス 315"/>
        <xdr:cNvSpPr txBox="1"/>
      </xdr:nvSpPr>
      <xdr:spPr>
        <a:xfrm>
          <a:off x="7672017" y="6341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50927</xdr:rowOff>
    </xdr:from>
    <xdr:to>
      <xdr:col>36</xdr:col>
      <xdr:colOff>165100</xdr:colOff>
      <xdr:row>38</xdr:row>
      <xdr:rowOff>152527</xdr:rowOff>
    </xdr:to>
    <xdr:sp macro="" textlink="">
      <xdr:nvSpPr>
        <xdr:cNvPr id="317" name="楕円 316"/>
        <xdr:cNvSpPr/>
      </xdr:nvSpPr>
      <xdr:spPr>
        <a:xfrm>
          <a:off x="6921500" y="656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169054</xdr:rowOff>
    </xdr:from>
    <xdr:ext cx="378565" cy="259045"/>
    <xdr:sp macro="" textlink="">
      <xdr:nvSpPr>
        <xdr:cNvPr id="318" name="テキスト ボックス 317"/>
        <xdr:cNvSpPr txBox="1"/>
      </xdr:nvSpPr>
      <xdr:spPr>
        <a:xfrm>
          <a:off x="6783017" y="6341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2045</xdr:rowOff>
    </xdr:from>
    <xdr:to>
      <xdr:col>55</xdr:col>
      <xdr:colOff>0</xdr:colOff>
      <xdr:row>59</xdr:row>
      <xdr:rowOff>2959</xdr:rowOff>
    </xdr:to>
    <xdr:cxnSp macro="">
      <xdr:nvCxnSpPr>
        <xdr:cNvPr id="347" name="直線コネクタ 346"/>
        <xdr:cNvCxnSpPr/>
      </xdr:nvCxnSpPr>
      <xdr:spPr>
        <a:xfrm>
          <a:off x="9639300" y="10117595"/>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167360</xdr:rowOff>
    </xdr:from>
    <xdr:to>
      <xdr:col>50</xdr:col>
      <xdr:colOff>114300</xdr:colOff>
      <xdr:row>59</xdr:row>
      <xdr:rowOff>2045</xdr:rowOff>
    </xdr:to>
    <xdr:cxnSp macro="">
      <xdr:nvCxnSpPr>
        <xdr:cNvPr id="350" name="直線コネクタ 349"/>
        <xdr:cNvCxnSpPr/>
      </xdr:nvCxnSpPr>
      <xdr:spPr>
        <a:xfrm>
          <a:off x="8750300" y="10111460"/>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57176</xdr:rowOff>
    </xdr:from>
    <xdr:to>
      <xdr:col>45</xdr:col>
      <xdr:colOff>177800</xdr:colOff>
      <xdr:row>58</xdr:row>
      <xdr:rowOff>167360</xdr:rowOff>
    </xdr:to>
    <xdr:cxnSp macro="">
      <xdr:nvCxnSpPr>
        <xdr:cNvPr id="353" name="直線コネクタ 352"/>
        <xdr:cNvCxnSpPr/>
      </xdr:nvCxnSpPr>
      <xdr:spPr>
        <a:xfrm>
          <a:off x="7861300" y="10001276"/>
          <a:ext cx="889000" cy="11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57176</xdr:rowOff>
    </xdr:from>
    <xdr:to>
      <xdr:col>41</xdr:col>
      <xdr:colOff>50800</xdr:colOff>
      <xdr:row>59</xdr:row>
      <xdr:rowOff>8179</xdr:rowOff>
    </xdr:to>
    <xdr:cxnSp macro="">
      <xdr:nvCxnSpPr>
        <xdr:cNvPr id="356" name="直線コネクタ 355"/>
        <xdr:cNvCxnSpPr/>
      </xdr:nvCxnSpPr>
      <xdr:spPr>
        <a:xfrm flipV="1">
          <a:off x="6972300" y="10001276"/>
          <a:ext cx="889000" cy="12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123609</xdr:rowOff>
    </xdr:from>
    <xdr:to>
      <xdr:col>55</xdr:col>
      <xdr:colOff>50800</xdr:colOff>
      <xdr:row>59</xdr:row>
      <xdr:rowOff>53759</xdr:rowOff>
    </xdr:to>
    <xdr:sp macro="" textlink="">
      <xdr:nvSpPr>
        <xdr:cNvPr id="366" name="楕円 365"/>
        <xdr:cNvSpPr/>
      </xdr:nvSpPr>
      <xdr:spPr>
        <a:xfrm>
          <a:off x="10426700" y="1006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38536</xdr:rowOff>
    </xdr:from>
    <xdr:ext cx="469744" cy="259045"/>
    <xdr:sp macro="" textlink="">
      <xdr:nvSpPr>
        <xdr:cNvPr id="367" name="農林水産業費該当値テキスト"/>
        <xdr:cNvSpPr txBox="1"/>
      </xdr:nvSpPr>
      <xdr:spPr>
        <a:xfrm>
          <a:off x="10528300" y="998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122695</xdr:rowOff>
    </xdr:from>
    <xdr:to>
      <xdr:col>50</xdr:col>
      <xdr:colOff>165100</xdr:colOff>
      <xdr:row>59</xdr:row>
      <xdr:rowOff>52845</xdr:rowOff>
    </xdr:to>
    <xdr:sp macro="" textlink="">
      <xdr:nvSpPr>
        <xdr:cNvPr id="368" name="楕円 367"/>
        <xdr:cNvSpPr/>
      </xdr:nvSpPr>
      <xdr:spPr>
        <a:xfrm>
          <a:off x="9588500" y="1006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43972</xdr:rowOff>
    </xdr:from>
    <xdr:ext cx="469744" cy="259045"/>
    <xdr:sp macro="" textlink="">
      <xdr:nvSpPr>
        <xdr:cNvPr id="369" name="テキスト ボックス 368"/>
        <xdr:cNvSpPr txBox="1"/>
      </xdr:nvSpPr>
      <xdr:spPr>
        <a:xfrm>
          <a:off x="9404428" y="101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116560</xdr:rowOff>
    </xdr:from>
    <xdr:to>
      <xdr:col>46</xdr:col>
      <xdr:colOff>38100</xdr:colOff>
      <xdr:row>59</xdr:row>
      <xdr:rowOff>46710</xdr:rowOff>
    </xdr:to>
    <xdr:sp macro="" textlink="">
      <xdr:nvSpPr>
        <xdr:cNvPr id="370" name="楕円 369"/>
        <xdr:cNvSpPr/>
      </xdr:nvSpPr>
      <xdr:spPr>
        <a:xfrm>
          <a:off x="8699500" y="100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37837</xdr:rowOff>
    </xdr:from>
    <xdr:ext cx="469744" cy="259045"/>
    <xdr:sp macro="" textlink="">
      <xdr:nvSpPr>
        <xdr:cNvPr id="371" name="テキスト ボックス 370"/>
        <xdr:cNvSpPr txBox="1"/>
      </xdr:nvSpPr>
      <xdr:spPr>
        <a:xfrm>
          <a:off x="8515428" y="101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6376</xdr:rowOff>
    </xdr:from>
    <xdr:to>
      <xdr:col>41</xdr:col>
      <xdr:colOff>101600</xdr:colOff>
      <xdr:row>58</xdr:row>
      <xdr:rowOff>107976</xdr:rowOff>
    </xdr:to>
    <xdr:sp macro="" textlink="">
      <xdr:nvSpPr>
        <xdr:cNvPr id="372" name="楕円 371"/>
        <xdr:cNvSpPr/>
      </xdr:nvSpPr>
      <xdr:spPr>
        <a:xfrm>
          <a:off x="7810500" y="995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99103</xdr:rowOff>
    </xdr:from>
    <xdr:ext cx="469744" cy="259045"/>
    <xdr:sp macro="" textlink="">
      <xdr:nvSpPr>
        <xdr:cNvPr id="373" name="テキスト ボックス 372"/>
        <xdr:cNvSpPr txBox="1"/>
      </xdr:nvSpPr>
      <xdr:spPr>
        <a:xfrm>
          <a:off x="7626428" y="1004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128829</xdr:rowOff>
    </xdr:from>
    <xdr:to>
      <xdr:col>36</xdr:col>
      <xdr:colOff>165100</xdr:colOff>
      <xdr:row>59</xdr:row>
      <xdr:rowOff>58979</xdr:rowOff>
    </xdr:to>
    <xdr:sp macro="" textlink="">
      <xdr:nvSpPr>
        <xdr:cNvPr id="374" name="楕円 373"/>
        <xdr:cNvSpPr/>
      </xdr:nvSpPr>
      <xdr:spPr>
        <a:xfrm>
          <a:off x="6921500" y="100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50106</xdr:rowOff>
    </xdr:from>
    <xdr:ext cx="378565" cy="259045"/>
    <xdr:sp macro="" textlink="">
      <xdr:nvSpPr>
        <xdr:cNvPr id="375" name="テキスト ボックス 374"/>
        <xdr:cNvSpPr txBox="1"/>
      </xdr:nvSpPr>
      <xdr:spPr>
        <a:xfrm>
          <a:off x="6783017" y="10165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23152</xdr:rowOff>
    </xdr:from>
    <xdr:to>
      <xdr:col>55</xdr:col>
      <xdr:colOff>0</xdr:colOff>
      <xdr:row>78</xdr:row>
      <xdr:rowOff>68035</xdr:rowOff>
    </xdr:to>
    <xdr:cxnSp macro="">
      <xdr:nvCxnSpPr>
        <xdr:cNvPr id="404" name="直線コネクタ 403"/>
        <xdr:cNvCxnSpPr/>
      </xdr:nvCxnSpPr>
      <xdr:spPr>
        <a:xfrm flipV="1">
          <a:off x="9639300" y="12881902"/>
          <a:ext cx="838200" cy="55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5" name="商工費平均値テキスト"/>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65481</xdr:rowOff>
    </xdr:from>
    <xdr:to>
      <xdr:col>50</xdr:col>
      <xdr:colOff>114300</xdr:colOff>
      <xdr:row>78</xdr:row>
      <xdr:rowOff>68035</xdr:rowOff>
    </xdr:to>
    <xdr:cxnSp macro="">
      <xdr:nvCxnSpPr>
        <xdr:cNvPr id="407" name="直線コネクタ 406"/>
        <xdr:cNvCxnSpPr/>
      </xdr:nvCxnSpPr>
      <xdr:spPr>
        <a:xfrm>
          <a:off x="8750300" y="13438581"/>
          <a:ext cx="889000" cy="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65481</xdr:rowOff>
    </xdr:from>
    <xdr:to>
      <xdr:col>45</xdr:col>
      <xdr:colOff>177800</xdr:colOff>
      <xdr:row>78</xdr:row>
      <xdr:rowOff>116650</xdr:rowOff>
    </xdr:to>
    <xdr:cxnSp macro="">
      <xdr:nvCxnSpPr>
        <xdr:cNvPr id="410" name="直線コネクタ 409"/>
        <xdr:cNvCxnSpPr/>
      </xdr:nvCxnSpPr>
      <xdr:spPr>
        <a:xfrm flipV="1">
          <a:off x="7861300" y="13438581"/>
          <a:ext cx="889000" cy="5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111734</xdr:rowOff>
    </xdr:from>
    <xdr:to>
      <xdr:col>41</xdr:col>
      <xdr:colOff>50800</xdr:colOff>
      <xdr:row>78</xdr:row>
      <xdr:rowOff>116650</xdr:rowOff>
    </xdr:to>
    <xdr:cxnSp macro="">
      <xdr:nvCxnSpPr>
        <xdr:cNvPr id="413" name="直線コネクタ 412"/>
        <xdr:cNvCxnSpPr/>
      </xdr:nvCxnSpPr>
      <xdr:spPr>
        <a:xfrm>
          <a:off x="6972300" y="13484834"/>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143802</xdr:rowOff>
    </xdr:from>
    <xdr:to>
      <xdr:col>55</xdr:col>
      <xdr:colOff>50800</xdr:colOff>
      <xdr:row>75</xdr:row>
      <xdr:rowOff>73952</xdr:rowOff>
    </xdr:to>
    <xdr:sp macro="" textlink="">
      <xdr:nvSpPr>
        <xdr:cNvPr id="423" name="楕円 422"/>
        <xdr:cNvSpPr/>
      </xdr:nvSpPr>
      <xdr:spPr>
        <a:xfrm>
          <a:off x="10426700" y="1283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166679</xdr:rowOff>
    </xdr:from>
    <xdr:ext cx="534377" cy="259045"/>
    <xdr:sp macro="" textlink="">
      <xdr:nvSpPr>
        <xdr:cNvPr id="424" name="商工費該当値テキスト"/>
        <xdr:cNvSpPr txBox="1"/>
      </xdr:nvSpPr>
      <xdr:spPr>
        <a:xfrm>
          <a:off x="10528300" y="1268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17235</xdr:rowOff>
    </xdr:from>
    <xdr:to>
      <xdr:col>50</xdr:col>
      <xdr:colOff>165100</xdr:colOff>
      <xdr:row>78</xdr:row>
      <xdr:rowOff>118835</xdr:rowOff>
    </xdr:to>
    <xdr:sp macro="" textlink="">
      <xdr:nvSpPr>
        <xdr:cNvPr id="425" name="楕円 424"/>
        <xdr:cNvSpPr/>
      </xdr:nvSpPr>
      <xdr:spPr>
        <a:xfrm>
          <a:off x="9588500" y="133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109962</xdr:rowOff>
    </xdr:from>
    <xdr:ext cx="469744" cy="259045"/>
    <xdr:sp macro="" textlink="">
      <xdr:nvSpPr>
        <xdr:cNvPr id="426" name="テキスト ボックス 425"/>
        <xdr:cNvSpPr txBox="1"/>
      </xdr:nvSpPr>
      <xdr:spPr>
        <a:xfrm>
          <a:off x="9404428" y="1348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14681</xdr:rowOff>
    </xdr:from>
    <xdr:to>
      <xdr:col>46</xdr:col>
      <xdr:colOff>38100</xdr:colOff>
      <xdr:row>78</xdr:row>
      <xdr:rowOff>116281</xdr:rowOff>
    </xdr:to>
    <xdr:sp macro="" textlink="">
      <xdr:nvSpPr>
        <xdr:cNvPr id="427" name="楕円 426"/>
        <xdr:cNvSpPr/>
      </xdr:nvSpPr>
      <xdr:spPr>
        <a:xfrm>
          <a:off x="8699500" y="1338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107408</xdr:rowOff>
    </xdr:from>
    <xdr:ext cx="469744" cy="259045"/>
    <xdr:sp macro="" textlink="">
      <xdr:nvSpPr>
        <xdr:cNvPr id="428" name="テキスト ボックス 427"/>
        <xdr:cNvSpPr txBox="1"/>
      </xdr:nvSpPr>
      <xdr:spPr>
        <a:xfrm>
          <a:off x="8515428" y="1348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65850</xdr:rowOff>
    </xdr:from>
    <xdr:to>
      <xdr:col>41</xdr:col>
      <xdr:colOff>101600</xdr:colOff>
      <xdr:row>78</xdr:row>
      <xdr:rowOff>167450</xdr:rowOff>
    </xdr:to>
    <xdr:sp macro="" textlink="">
      <xdr:nvSpPr>
        <xdr:cNvPr id="429" name="楕円 428"/>
        <xdr:cNvSpPr/>
      </xdr:nvSpPr>
      <xdr:spPr>
        <a:xfrm>
          <a:off x="7810500" y="134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158577</xdr:rowOff>
    </xdr:from>
    <xdr:ext cx="469744" cy="259045"/>
    <xdr:sp macro="" textlink="">
      <xdr:nvSpPr>
        <xdr:cNvPr id="430" name="テキスト ボックス 429"/>
        <xdr:cNvSpPr txBox="1"/>
      </xdr:nvSpPr>
      <xdr:spPr>
        <a:xfrm>
          <a:off x="7626428" y="1353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60934</xdr:rowOff>
    </xdr:from>
    <xdr:to>
      <xdr:col>36</xdr:col>
      <xdr:colOff>165100</xdr:colOff>
      <xdr:row>78</xdr:row>
      <xdr:rowOff>162534</xdr:rowOff>
    </xdr:to>
    <xdr:sp macro="" textlink="">
      <xdr:nvSpPr>
        <xdr:cNvPr id="431" name="楕円 430"/>
        <xdr:cNvSpPr/>
      </xdr:nvSpPr>
      <xdr:spPr>
        <a:xfrm>
          <a:off x="6921500" y="1343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153661</xdr:rowOff>
    </xdr:from>
    <xdr:ext cx="469744" cy="259045"/>
    <xdr:sp macro="" textlink="">
      <xdr:nvSpPr>
        <xdr:cNvPr id="432" name="テキスト ボックス 431"/>
        <xdr:cNvSpPr txBox="1"/>
      </xdr:nvSpPr>
      <xdr:spPr>
        <a:xfrm>
          <a:off x="6737428" y="135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110058</xdr:rowOff>
    </xdr:from>
    <xdr:to>
      <xdr:col>55</xdr:col>
      <xdr:colOff>0</xdr:colOff>
      <xdr:row>98</xdr:row>
      <xdr:rowOff>86074</xdr:rowOff>
    </xdr:to>
    <xdr:cxnSp macro="">
      <xdr:nvCxnSpPr>
        <xdr:cNvPr id="462" name="直線コネクタ 461"/>
        <xdr:cNvCxnSpPr/>
      </xdr:nvCxnSpPr>
      <xdr:spPr>
        <a:xfrm flipV="1">
          <a:off x="9639300" y="16740708"/>
          <a:ext cx="838200" cy="14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86074</xdr:rowOff>
    </xdr:from>
    <xdr:to>
      <xdr:col>50</xdr:col>
      <xdr:colOff>114300</xdr:colOff>
      <xdr:row>98</xdr:row>
      <xdr:rowOff>114745</xdr:rowOff>
    </xdr:to>
    <xdr:cxnSp macro="">
      <xdr:nvCxnSpPr>
        <xdr:cNvPr id="465" name="直線コネクタ 464"/>
        <xdr:cNvCxnSpPr/>
      </xdr:nvCxnSpPr>
      <xdr:spPr>
        <a:xfrm flipV="1">
          <a:off x="8750300" y="16888174"/>
          <a:ext cx="889000" cy="2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53003</xdr:rowOff>
    </xdr:from>
    <xdr:to>
      <xdr:col>45</xdr:col>
      <xdr:colOff>177800</xdr:colOff>
      <xdr:row>98</xdr:row>
      <xdr:rowOff>114745</xdr:rowOff>
    </xdr:to>
    <xdr:cxnSp macro="">
      <xdr:nvCxnSpPr>
        <xdr:cNvPr id="468" name="直線コネクタ 467"/>
        <xdr:cNvCxnSpPr/>
      </xdr:nvCxnSpPr>
      <xdr:spPr>
        <a:xfrm>
          <a:off x="7861300" y="16855103"/>
          <a:ext cx="889000" cy="6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146862</xdr:rowOff>
    </xdr:from>
    <xdr:to>
      <xdr:col>41</xdr:col>
      <xdr:colOff>50800</xdr:colOff>
      <xdr:row>98</xdr:row>
      <xdr:rowOff>53003</xdr:rowOff>
    </xdr:to>
    <xdr:cxnSp macro="">
      <xdr:nvCxnSpPr>
        <xdr:cNvPr id="471" name="直線コネクタ 470"/>
        <xdr:cNvCxnSpPr/>
      </xdr:nvCxnSpPr>
      <xdr:spPr>
        <a:xfrm>
          <a:off x="6972300" y="16777512"/>
          <a:ext cx="8890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59258</xdr:rowOff>
    </xdr:from>
    <xdr:to>
      <xdr:col>55</xdr:col>
      <xdr:colOff>50800</xdr:colOff>
      <xdr:row>97</xdr:row>
      <xdr:rowOff>160858</xdr:rowOff>
    </xdr:to>
    <xdr:sp macro="" textlink="">
      <xdr:nvSpPr>
        <xdr:cNvPr id="481" name="楕円 480"/>
        <xdr:cNvSpPr/>
      </xdr:nvSpPr>
      <xdr:spPr>
        <a:xfrm>
          <a:off x="10426700" y="1668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37685</xdr:rowOff>
    </xdr:from>
    <xdr:ext cx="534377" cy="259045"/>
    <xdr:sp macro="" textlink="">
      <xdr:nvSpPr>
        <xdr:cNvPr id="482" name="土木費該当値テキスト"/>
        <xdr:cNvSpPr txBox="1"/>
      </xdr:nvSpPr>
      <xdr:spPr>
        <a:xfrm>
          <a:off x="10528300" y="1666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35274</xdr:rowOff>
    </xdr:from>
    <xdr:to>
      <xdr:col>50</xdr:col>
      <xdr:colOff>165100</xdr:colOff>
      <xdr:row>98</xdr:row>
      <xdr:rowOff>136874</xdr:rowOff>
    </xdr:to>
    <xdr:sp macro="" textlink="">
      <xdr:nvSpPr>
        <xdr:cNvPr id="483" name="楕円 482"/>
        <xdr:cNvSpPr/>
      </xdr:nvSpPr>
      <xdr:spPr>
        <a:xfrm>
          <a:off x="9588500" y="1683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128001</xdr:rowOff>
    </xdr:from>
    <xdr:ext cx="534377" cy="259045"/>
    <xdr:sp macro="" textlink="">
      <xdr:nvSpPr>
        <xdr:cNvPr id="484" name="テキスト ボックス 483"/>
        <xdr:cNvSpPr txBox="1"/>
      </xdr:nvSpPr>
      <xdr:spPr>
        <a:xfrm>
          <a:off x="9372111" y="1693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63945</xdr:rowOff>
    </xdr:from>
    <xdr:to>
      <xdr:col>46</xdr:col>
      <xdr:colOff>38100</xdr:colOff>
      <xdr:row>98</xdr:row>
      <xdr:rowOff>165545</xdr:rowOff>
    </xdr:to>
    <xdr:sp macro="" textlink="">
      <xdr:nvSpPr>
        <xdr:cNvPr id="485" name="楕円 484"/>
        <xdr:cNvSpPr/>
      </xdr:nvSpPr>
      <xdr:spPr>
        <a:xfrm>
          <a:off x="8699500" y="168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156672</xdr:rowOff>
    </xdr:from>
    <xdr:ext cx="534377" cy="259045"/>
    <xdr:sp macro="" textlink="">
      <xdr:nvSpPr>
        <xdr:cNvPr id="486" name="テキスト ボックス 485"/>
        <xdr:cNvSpPr txBox="1"/>
      </xdr:nvSpPr>
      <xdr:spPr>
        <a:xfrm>
          <a:off x="8483111" y="1695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2203</xdr:rowOff>
    </xdr:from>
    <xdr:to>
      <xdr:col>41</xdr:col>
      <xdr:colOff>101600</xdr:colOff>
      <xdr:row>98</xdr:row>
      <xdr:rowOff>103803</xdr:rowOff>
    </xdr:to>
    <xdr:sp macro="" textlink="">
      <xdr:nvSpPr>
        <xdr:cNvPr id="487" name="楕円 486"/>
        <xdr:cNvSpPr/>
      </xdr:nvSpPr>
      <xdr:spPr>
        <a:xfrm>
          <a:off x="7810500" y="1680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94930</xdr:rowOff>
    </xdr:from>
    <xdr:ext cx="534377" cy="259045"/>
    <xdr:sp macro="" textlink="">
      <xdr:nvSpPr>
        <xdr:cNvPr id="488" name="テキスト ボックス 487"/>
        <xdr:cNvSpPr txBox="1"/>
      </xdr:nvSpPr>
      <xdr:spPr>
        <a:xfrm>
          <a:off x="7594111" y="1689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96062</xdr:rowOff>
    </xdr:from>
    <xdr:to>
      <xdr:col>36</xdr:col>
      <xdr:colOff>165100</xdr:colOff>
      <xdr:row>98</xdr:row>
      <xdr:rowOff>26212</xdr:rowOff>
    </xdr:to>
    <xdr:sp macro="" textlink="">
      <xdr:nvSpPr>
        <xdr:cNvPr id="489" name="楕円 488"/>
        <xdr:cNvSpPr/>
      </xdr:nvSpPr>
      <xdr:spPr>
        <a:xfrm>
          <a:off x="6921500" y="1672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17339</xdr:rowOff>
    </xdr:from>
    <xdr:ext cx="534377" cy="259045"/>
    <xdr:sp macro="" textlink="">
      <xdr:nvSpPr>
        <xdr:cNvPr id="490" name="テキスト ボックス 489"/>
        <xdr:cNvSpPr txBox="1"/>
      </xdr:nvSpPr>
      <xdr:spPr>
        <a:xfrm>
          <a:off x="6705111" y="1681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113411</xdr:rowOff>
    </xdr:from>
    <xdr:to>
      <xdr:col>85</xdr:col>
      <xdr:colOff>127000</xdr:colOff>
      <xdr:row>37</xdr:row>
      <xdr:rowOff>122707</xdr:rowOff>
    </xdr:to>
    <xdr:cxnSp macro="">
      <xdr:nvCxnSpPr>
        <xdr:cNvPr id="519" name="直線コネクタ 518"/>
        <xdr:cNvCxnSpPr/>
      </xdr:nvCxnSpPr>
      <xdr:spPr>
        <a:xfrm flipV="1">
          <a:off x="15481300" y="6457061"/>
          <a:ext cx="8382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122707</xdr:rowOff>
    </xdr:from>
    <xdr:to>
      <xdr:col>81</xdr:col>
      <xdr:colOff>50800</xdr:colOff>
      <xdr:row>37</xdr:row>
      <xdr:rowOff>131680</xdr:rowOff>
    </xdr:to>
    <xdr:cxnSp macro="">
      <xdr:nvCxnSpPr>
        <xdr:cNvPr id="522" name="直線コネクタ 521"/>
        <xdr:cNvCxnSpPr/>
      </xdr:nvCxnSpPr>
      <xdr:spPr>
        <a:xfrm flipV="1">
          <a:off x="14592300" y="6466357"/>
          <a:ext cx="889000" cy="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102172</xdr:rowOff>
    </xdr:from>
    <xdr:to>
      <xdr:col>76</xdr:col>
      <xdr:colOff>114300</xdr:colOff>
      <xdr:row>37</xdr:row>
      <xdr:rowOff>131680</xdr:rowOff>
    </xdr:to>
    <xdr:cxnSp macro="">
      <xdr:nvCxnSpPr>
        <xdr:cNvPr id="525" name="直線コネクタ 524"/>
        <xdr:cNvCxnSpPr/>
      </xdr:nvCxnSpPr>
      <xdr:spPr>
        <a:xfrm>
          <a:off x="13703300" y="6445822"/>
          <a:ext cx="889000" cy="2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7" name="テキスト ボックス 526"/>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69196</xdr:rowOff>
    </xdr:from>
    <xdr:to>
      <xdr:col>71</xdr:col>
      <xdr:colOff>177800</xdr:colOff>
      <xdr:row>37</xdr:row>
      <xdr:rowOff>102172</xdr:rowOff>
    </xdr:to>
    <xdr:cxnSp macro="">
      <xdr:nvCxnSpPr>
        <xdr:cNvPr id="528" name="直線コネクタ 527"/>
        <xdr:cNvCxnSpPr/>
      </xdr:nvCxnSpPr>
      <xdr:spPr>
        <a:xfrm>
          <a:off x="12814300" y="6412846"/>
          <a:ext cx="889000" cy="3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30" name="テキスト ボックス 529"/>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2" name="テキスト ボックス 531"/>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62611</xdr:rowOff>
    </xdr:from>
    <xdr:to>
      <xdr:col>85</xdr:col>
      <xdr:colOff>177800</xdr:colOff>
      <xdr:row>37</xdr:row>
      <xdr:rowOff>164211</xdr:rowOff>
    </xdr:to>
    <xdr:sp macro="" textlink="">
      <xdr:nvSpPr>
        <xdr:cNvPr id="538" name="楕円 537"/>
        <xdr:cNvSpPr/>
      </xdr:nvSpPr>
      <xdr:spPr>
        <a:xfrm>
          <a:off x="162687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148988</xdr:rowOff>
    </xdr:from>
    <xdr:ext cx="534377" cy="259045"/>
    <xdr:sp macro="" textlink="">
      <xdr:nvSpPr>
        <xdr:cNvPr id="539" name="消防費該当値テキスト"/>
        <xdr:cNvSpPr txBox="1"/>
      </xdr:nvSpPr>
      <xdr:spPr>
        <a:xfrm>
          <a:off x="16370300" y="632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71907</xdr:rowOff>
    </xdr:from>
    <xdr:to>
      <xdr:col>81</xdr:col>
      <xdr:colOff>101600</xdr:colOff>
      <xdr:row>38</xdr:row>
      <xdr:rowOff>2057</xdr:rowOff>
    </xdr:to>
    <xdr:sp macro="" textlink="">
      <xdr:nvSpPr>
        <xdr:cNvPr id="540" name="楕円 539"/>
        <xdr:cNvSpPr/>
      </xdr:nvSpPr>
      <xdr:spPr>
        <a:xfrm>
          <a:off x="15430500" y="641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164634</xdr:rowOff>
    </xdr:from>
    <xdr:ext cx="534377" cy="259045"/>
    <xdr:sp macro="" textlink="">
      <xdr:nvSpPr>
        <xdr:cNvPr id="541" name="テキスト ボックス 540"/>
        <xdr:cNvSpPr txBox="1"/>
      </xdr:nvSpPr>
      <xdr:spPr>
        <a:xfrm>
          <a:off x="15214111" y="650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80880</xdr:rowOff>
    </xdr:from>
    <xdr:to>
      <xdr:col>76</xdr:col>
      <xdr:colOff>165100</xdr:colOff>
      <xdr:row>38</xdr:row>
      <xdr:rowOff>11030</xdr:rowOff>
    </xdr:to>
    <xdr:sp macro="" textlink="">
      <xdr:nvSpPr>
        <xdr:cNvPr id="542" name="楕円 541"/>
        <xdr:cNvSpPr/>
      </xdr:nvSpPr>
      <xdr:spPr>
        <a:xfrm>
          <a:off x="14541500" y="642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2157</xdr:rowOff>
    </xdr:from>
    <xdr:ext cx="534377" cy="259045"/>
    <xdr:sp macro="" textlink="">
      <xdr:nvSpPr>
        <xdr:cNvPr id="543" name="テキスト ボックス 542"/>
        <xdr:cNvSpPr txBox="1"/>
      </xdr:nvSpPr>
      <xdr:spPr>
        <a:xfrm>
          <a:off x="14325111" y="651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51372</xdr:rowOff>
    </xdr:from>
    <xdr:to>
      <xdr:col>72</xdr:col>
      <xdr:colOff>38100</xdr:colOff>
      <xdr:row>37</xdr:row>
      <xdr:rowOff>152972</xdr:rowOff>
    </xdr:to>
    <xdr:sp macro="" textlink="">
      <xdr:nvSpPr>
        <xdr:cNvPr id="544" name="楕円 543"/>
        <xdr:cNvSpPr/>
      </xdr:nvSpPr>
      <xdr:spPr>
        <a:xfrm>
          <a:off x="13652500" y="639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169499</xdr:rowOff>
    </xdr:from>
    <xdr:ext cx="534377" cy="259045"/>
    <xdr:sp macro="" textlink="">
      <xdr:nvSpPr>
        <xdr:cNvPr id="545" name="テキスト ボックス 544"/>
        <xdr:cNvSpPr txBox="1"/>
      </xdr:nvSpPr>
      <xdr:spPr>
        <a:xfrm>
          <a:off x="13436111" y="617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18396</xdr:rowOff>
    </xdr:from>
    <xdr:to>
      <xdr:col>67</xdr:col>
      <xdr:colOff>101600</xdr:colOff>
      <xdr:row>37</xdr:row>
      <xdr:rowOff>119996</xdr:rowOff>
    </xdr:to>
    <xdr:sp macro="" textlink="">
      <xdr:nvSpPr>
        <xdr:cNvPr id="546" name="楕円 545"/>
        <xdr:cNvSpPr/>
      </xdr:nvSpPr>
      <xdr:spPr>
        <a:xfrm>
          <a:off x="12763500" y="636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136523</xdr:rowOff>
    </xdr:from>
    <xdr:ext cx="534377" cy="259045"/>
    <xdr:sp macro="" textlink="">
      <xdr:nvSpPr>
        <xdr:cNvPr id="547" name="テキスト ボックス 546"/>
        <xdr:cNvSpPr txBox="1"/>
      </xdr:nvSpPr>
      <xdr:spPr>
        <a:xfrm>
          <a:off x="12547111" y="613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112509</xdr:rowOff>
    </xdr:from>
    <xdr:to>
      <xdr:col>85</xdr:col>
      <xdr:colOff>127000</xdr:colOff>
      <xdr:row>58</xdr:row>
      <xdr:rowOff>30962</xdr:rowOff>
    </xdr:to>
    <xdr:cxnSp macro="">
      <xdr:nvCxnSpPr>
        <xdr:cNvPr id="577" name="直線コネクタ 576"/>
        <xdr:cNvCxnSpPr/>
      </xdr:nvCxnSpPr>
      <xdr:spPr>
        <a:xfrm>
          <a:off x="15481300" y="9885159"/>
          <a:ext cx="838200" cy="8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112509</xdr:rowOff>
    </xdr:from>
    <xdr:to>
      <xdr:col>81</xdr:col>
      <xdr:colOff>50800</xdr:colOff>
      <xdr:row>58</xdr:row>
      <xdr:rowOff>123596</xdr:rowOff>
    </xdr:to>
    <xdr:cxnSp macro="">
      <xdr:nvCxnSpPr>
        <xdr:cNvPr id="580" name="直線コネクタ 579"/>
        <xdr:cNvCxnSpPr/>
      </xdr:nvCxnSpPr>
      <xdr:spPr>
        <a:xfrm flipV="1">
          <a:off x="14592300" y="9885159"/>
          <a:ext cx="889000" cy="18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123596</xdr:rowOff>
    </xdr:from>
    <xdr:to>
      <xdr:col>76</xdr:col>
      <xdr:colOff>114300</xdr:colOff>
      <xdr:row>58</xdr:row>
      <xdr:rowOff>155181</xdr:rowOff>
    </xdr:to>
    <xdr:cxnSp macro="">
      <xdr:nvCxnSpPr>
        <xdr:cNvPr id="583" name="直線コネクタ 582"/>
        <xdr:cNvCxnSpPr/>
      </xdr:nvCxnSpPr>
      <xdr:spPr>
        <a:xfrm flipV="1">
          <a:off x="13703300" y="10067696"/>
          <a:ext cx="889000" cy="3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166091</xdr:rowOff>
    </xdr:from>
    <xdr:to>
      <xdr:col>71</xdr:col>
      <xdr:colOff>177800</xdr:colOff>
      <xdr:row>58</xdr:row>
      <xdr:rowOff>155181</xdr:rowOff>
    </xdr:to>
    <xdr:cxnSp macro="">
      <xdr:nvCxnSpPr>
        <xdr:cNvPr id="586" name="直線コネクタ 585"/>
        <xdr:cNvCxnSpPr/>
      </xdr:nvCxnSpPr>
      <xdr:spPr>
        <a:xfrm>
          <a:off x="12814300" y="9938741"/>
          <a:ext cx="889000" cy="16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151612</xdr:rowOff>
    </xdr:from>
    <xdr:to>
      <xdr:col>85</xdr:col>
      <xdr:colOff>177800</xdr:colOff>
      <xdr:row>58</xdr:row>
      <xdr:rowOff>81762</xdr:rowOff>
    </xdr:to>
    <xdr:sp macro="" textlink="">
      <xdr:nvSpPr>
        <xdr:cNvPr id="596" name="楕円 595"/>
        <xdr:cNvSpPr/>
      </xdr:nvSpPr>
      <xdr:spPr>
        <a:xfrm>
          <a:off x="16268700" y="992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130039</xdr:rowOff>
    </xdr:from>
    <xdr:ext cx="534377" cy="259045"/>
    <xdr:sp macro="" textlink="">
      <xdr:nvSpPr>
        <xdr:cNvPr id="597" name="教育費該当値テキスト"/>
        <xdr:cNvSpPr txBox="1"/>
      </xdr:nvSpPr>
      <xdr:spPr>
        <a:xfrm>
          <a:off x="16370300" y="990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61709</xdr:rowOff>
    </xdr:from>
    <xdr:to>
      <xdr:col>81</xdr:col>
      <xdr:colOff>101600</xdr:colOff>
      <xdr:row>57</xdr:row>
      <xdr:rowOff>163309</xdr:rowOff>
    </xdr:to>
    <xdr:sp macro="" textlink="">
      <xdr:nvSpPr>
        <xdr:cNvPr id="598" name="楕円 597"/>
        <xdr:cNvSpPr/>
      </xdr:nvSpPr>
      <xdr:spPr>
        <a:xfrm>
          <a:off x="15430500" y="983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154436</xdr:rowOff>
    </xdr:from>
    <xdr:ext cx="534377" cy="259045"/>
    <xdr:sp macro="" textlink="">
      <xdr:nvSpPr>
        <xdr:cNvPr id="599" name="テキスト ボックス 598"/>
        <xdr:cNvSpPr txBox="1"/>
      </xdr:nvSpPr>
      <xdr:spPr>
        <a:xfrm>
          <a:off x="15214111" y="992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72796</xdr:rowOff>
    </xdr:from>
    <xdr:to>
      <xdr:col>76</xdr:col>
      <xdr:colOff>165100</xdr:colOff>
      <xdr:row>59</xdr:row>
      <xdr:rowOff>2946</xdr:rowOff>
    </xdr:to>
    <xdr:sp macro="" textlink="">
      <xdr:nvSpPr>
        <xdr:cNvPr id="600" name="楕円 599"/>
        <xdr:cNvSpPr/>
      </xdr:nvSpPr>
      <xdr:spPr>
        <a:xfrm>
          <a:off x="14541500" y="1001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165523</xdr:rowOff>
    </xdr:from>
    <xdr:ext cx="534377" cy="259045"/>
    <xdr:sp macro="" textlink="">
      <xdr:nvSpPr>
        <xdr:cNvPr id="601" name="テキスト ボックス 600"/>
        <xdr:cNvSpPr txBox="1"/>
      </xdr:nvSpPr>
      <xdr:spPr>
        <a:xfrm>
          <a:off x="14325111" y="1010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104381</xdr:rowOff>
    </xdr:from>
    <xdr:to>
      <xdr:col>72</xdr:col>
      <xdr:colOff>38100</xdr:colOff>
      <xdr:row>59</xdr:row>
      <xdr:rowOff>34531</xdr:rowOff>
    </xdr:to>
    <xdr:sp macro="" textlink="">
      <xdr:nvSpPr>
        <xdr:cNvPr id="602" name="楕円 601"/>
        <xdr:cNvSpPr/>
      </xdr:nvSpPr>
      <xdr:spPr>
        <a:xfrm>
          <a:off x="13652500" y="100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25658</xdr:rowOff>
    </xdr:from>
    <xdr:ext cx="534377" cy="259045"/>
    <xdr:sp macro="" textlink="">
      <xdr:nvSpPr>
        <xdr:cNvPr id="603" name="テキスト ボックス 602"/>
        <xdr:cNvSpPr txBox="1"/>
      </xdr:nvSpPr>
      <xdr:spPr>
        <a:xfrm>
          <a:off x="13436111" y="1014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115291</xdr:rowOff>
    </xdr:from>
    <xdr:to>
      <xdr:col>67</xdr:col>
      <xdr:colOff>101600</xdr:colOff>
      <xdr:row>58</xdr:row>
      <xdr:rowOff>45441</xdr:rowOff>
    </xdr:to>
    <xdr:sp macro="" textlink="">
      <xdr:nvSpPr>
        <xdr:cNvPr id="604" name="楕円 603"/>
        <xdr:cNvSpPr/>
      </xdr:nvSpPr>
      <xdr:spPr>
        <a:xfrm>
          <a:off x="12763500" y="988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36568</xdr:rowOff>
    </xdr:from>
    <xdr:ext cx="534377" cy="259045"/>
    <xdr:sp macro="" textlink="">
      <xdr:nvSpPr>
        <xdr:cNvPr id="605" name="テキスト ボックス 604"/>
        <xdr:cNvSpPr txBox="1"/>
      </xdr:nvSpPr>
      <xdr:spPr>
        <a:xfrm>
          <a:off x="12547111" y="998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98030</xdr:rowOff>
    </xdr:from>
    <xdr:to>
      <xdr:col>85</xdr:col>
      <xdr:colOff>127000</xdr:colOff>
      <xdr:row>79</xdr:row>
      <xdr:rowOff>98214</xdr:rowOff>
    </xdr:to>
    <xdr:cxnSp macro="">
      <xdr:nvCxnSpPr>
        <xdr:cNvPr id="636" name="直線コネクタ 635"/>
        <xdr:cNvCxnSpPr/>
      </xdr:nvCxnSpPr>
      <xdr:spPr>
        <a:xfrm>
          <a:off x="15481300" y="13642580"/>
          <a:ext cx="838200" cy="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98030</xdr:rowOff>
    </xdr:from>
    <xdr:to>
      <xdr:col>81</xdr:col>
      <xdr:colOff>50800</xdr:colOff>
      <xdr:row>79</xdr:row>
      <xdr:rowOff>98301</xdr:rowOff>
    </xdr:to>
    <xdr:cxnSp macro="">
      <xdr:nvCxnSpPr>
        <xdr:cNvPr id="639" name="直線コネクタ 638"/>
        <xdr:cNvCxnSpPr/>
      </xdr:nvCxnSpPr>
      <xdr:spPr>
        <a:xfrm flipV="1">
          <a:off x="14592300" y="13642580"/>
          <a:ext cx="889000" cy="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98301</xdr:rowOff>
    </xdr:from>
    <xdr:to>
      <xdr:col>76</xdr:col>
      <xdr:colOff>114300</xdr:colOff>
      <xdr:row>79</xdr:row>
      <xdr:rowOff>98879</xdr:rowOff>
    </xdr:to>
    <xdr:cxnSp macro="">
      <xdr:nvCxnSpPr>
        <xdr:cNvPr id="642" name="直線コネクタ 641"/>
        <xdr:cNvCxnSpPr/>
      </xdr:nvCxnSpPr>
      <xdr:spPr>
        <a:xfrm flipV="1">
          <a:off x="13703300" y="13642851"/>
          <a:ext cx="889000" cy="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97082</xdr:rowOff>
    </xdr:from>
    <xdr:to>
      <xdr:col>71</xdr:col>
      <xdr:colOff>177800</xdr:colOff>
      <xdr:row>79</xdr:row>
      <xdr:rowOff>98879</xdr:rowOff>
    </xdr:to>
    <xdr:cxnSp macro="">
      <xdr:nvCxnSpPr>
        <xdr:cNvPr id="645" name="直線コネクタ 644"/>
        <xdr:cNvCxnSpPr/>
      </xdr:nvCxnSpPr>
      <xdr:spPr>
        <a:xfrm>
          <a:off x="12814300" y="13641632"/>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47414</xdr:rowOff>
    </xdr:from>
    <xdr:to>
      <xdr:col>85</xdr:col>
      <xdr:colOff>177800</xdr:colOff>
      <xdr:row>79</xdr:row>
      <xdr:rowOff>149014</xdr:rowOff>
    </xdr:to>
    <xdr:sp macro="" textlink="">
      <xdr:nvSpPr>
        <xdr:cNvPr id="655" name="楕円 654"/>
        <xdr:cNvSpPr/>
      </xdr:nvSpPr>
      <xdr:spPr>
        <a:xfrm>
          <a:off x="16268700" y="1359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13932" cy="259045"/>
    <xdr:sp macro="" textlink="">
      <xdr:nvSpPr>
        <xdr:cNvPr id="656" name="災害復旧費該当値テキスト"/>
        <xdr:cNvSpPr txBox="1"/>
      </xdr:nvSpPr>
      <xdr:spPr>
        <a:xfrm>
          <a:off x="16370300" y="13553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47230</xdr:rowOff>
    </xdr:from>
    <xdr:to>
      <xdr:col>81</xdr:col>
      <xdr:colOff>101600</xdr:colOff>
      <xdr:row>79</xdr:row>
      <xdr:rowOff>148830</xdr:rowOff>
    </xdr:to>
    <xdr:sp macro="" textlink="">
      <xdr:nvSpPr>
        <xdr:cNvPr id="657" name="楕円 656"/>
        <xdr:cNvSpPr/>
      </xdr:nvSpPr>
      <xdr:spPr>
        <a:xfrm>
          <a:off x="15430500" y="135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139957</xdr:rowOff>
    </xdr:from>
    <xdr:ext cx="313932" cy="259045"/>
    <xdr:sp macro="" textlink="">
      <xdr:nvSpPr>
        <xdr:cNvPr id="658" name="テキスト ボックス 657"/>
        <xdr:cNvSpPr txBox="1"/>
      </xdr:nvSpPr>
      <xdr:spPr>
        <a:xfrm>
          <a:off x="15324333" y="13684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47501</xdr:rowOff>
    </xdr:from>
    <xdr:to>
      <xdr:col>76</xdr:col>
      <xdr:colOff>165100</xdr:colOff>
      <xdr:row>79</xdr:row>
      <xdr:rowOff>149101</xdr:rowOff>
    </xdr:to>
    <xdr:sp macro="" textlink="">
      <xdr:nvSpPr>
        <xdr:cNvPr id="659" name="楕円 658"/>
        <xdr:cNvSpPr/>
      </xdr:nvSpPr>
      <xdr:spPr>
        <a:xfrm>
          <a:off x="14541500" y="1359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140228</xdr:rowOff>
    </xdr:from>
    <xdr:ext cx="313932" cy="259045"/>
    <xdr:sp macro="" textlink="">
      <xdr:nvSpPr>
        <xdr:cNvPr id="660" name="テキスト ボックス 659"/>
        <xdr:cNvSpPr txBox="1"/>
      </xdr:nvSpPr>
      <xdr:spPr>
        <a:xfrm>
          <a:off x="14435333" y="136847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46282</xdr:rowOff>
    </xdr:from>
    <xdr:to>
      <xdr:col>67</xdr:col>
      <xdr:colOff>101600</xdr:colOff>
      <xdr:row>79</xdr:row>
      <xdr:rowOff>147882</xdr:rowOff>
    </xdr:to>
    <xdr:sp macro="" textlink="">
      <xdr:nvSpPr>
        <xdr:cNvPr id="663" name="楕円 662"/>
        <xdr:cNvSpPr/>
      </xdr:nvSpPr>
      <xdr:spPr>
        <a:xfrm>
          <a:off x="12763500" y="1359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139009</xdr:rowOff>
    </xdr:from>
    <xdr:ext cx="378565" cy="259045"/>
    <xdr:sp macro="" textlink="">
      <xdr:nvSpPr>
        <xdr:cNvPr id="664" name="テキスト ボックス 663"/>
        <xdr:cNvSpPr txBox="1"/>
      </xdr:nvSpPr>
      <xdr:spPr>
        <a:xfrm>
          <a:off x="12625017" y="13683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107645</xdr:rowOff>
    </xdr:from>
    <xdr:to>
      <xdr:col>85</xdr:col>
      <xdr:colOff>127000</xdr:colOff>
      <xdr:row>96</xdr:row>
      <xdr:rowOff>119684</xdr:rowOff>
    </xdr:to>
    <xdr:cxnSp macro="">
      <xdr:nvCxnSpPr>
        <xdr:cNvPr id="693" name="直線コネクタ 692"/>
        <xdr:cNvCxnSpPr/>
      </xdr:nvCxnSpPr>
      <xdr:spPr>
        <a:xfrm>
          <a:off x="15481300" y="16566845"/>
          <a:ext cx="8382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107645</xdr:rowOff>
    </xdr:from>
    <xdr:to>
      <xdr:col>81</xdr:col>
      <xdr:colOff>50800</xdr:colOff>
      <xdr:row>96</xdr:row>
      <xdr:rowOff>111023</xdr:rowOff>
    </xdr:to>
    <xdr:cxnSp macro="">
      <xdr:nvCxnSpPr>
        <xdr:cNvPr id="696" name="直線コネクタ 695"/>
        <xdr:cNvCxnSpPr/>
      </xdr:nvCxnSpPr>
      <xdr:spPr>
        <a:xfrm flipV="1">
          <a:off x="14592300" y="16566845"/>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111023</xdr:rowOff>
    </xdr:from>
    <xdr:to>
      <xdr:col>76</xdr:col>
      <xdr:colOff>114300</xdr:colOff>
      <xdr:row>96</xdr:row>
      <xdr:rowOff>124143</xdr:rowOff>
    </xdr:to>
    <xdr:cxnSp macro="">
      <xdr:nvCxnSpPr>
        <xdr:cNvPr id="699" name="直線コネクタ 698"/>
        <xdr:cNvCxnSpPr/>
      </xdr:nvCxnSpPr>
      <xdr:spPr>
        <a:xfrm flipV="1">
          <a:off x="13703300" y="16570223"/>
          <a:ext cx="889000" cy="1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124143</xdr:rowOff>
    </xdr:from>
    <xdr:to>
      <xdr:col>71</xdr:col>
      <xdr:colOff>177800</xdr:colOff>
      <xdr:row>96</xdr:row>
      <xdr:rowOff>147841</xdr:rowOff>
    </xdr:to>
    <xdr:cxnSp macro="">
      <xdr:nvCxnSpPr>
        <xdr:cNvPr id="702" name="直線コネクタ 701"/>
        <xdr:cNvCxnSpPr/>
      </xdr:nvCxnSpPr>
      <xdr:spPr>
        <a:xfrm flipV="1">
          <a:off x="12814300" y="16583343"/>
          <a:ext cx="889000" cy="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68884</xdr:rowOff>
    </xdr:from>
    <xdr:to>
      <xdr:col>85</xdr:col>
      <xdr:colOff>177800</xdr:colOff>
      <xdr:row>96</xdr:row>
      <xdr:rowOff>170484</xdr:rowOff>
    </xdr:to>
    <xdr:sp macro="" textlink="">
      <xdr:nvSpPr>
        <xdr:cNvPr id="712" name="楕円 711"/>
        <xdr:cNvSpPr/>
      </xdr:nvSpPr>
      <xdr:spPr>
        <a:xfrm>
          <a:off x="16268700" y="1652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47311</xdr:rowOff>
    </xdr:from>
    <xdr:ext cx="534377" cy="259045"/>
    <xdr:sp macro="" textlink="">
      <xdr:nvSpPr>
        <xdr:cNvPr id="713" name="公債費該当値テキスト"/>
        <xdr:cNvSpPr txBox="1"/>
      </xdr:nvSpPr>
      <xdr:spPr>
        <a:xfrm>
          <a:off x="16370300" y="1650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56845</xdr:rowOff>
    </xdr:from>
    <xdr:to>
      <xdr:col>81</xdr:col>
      <xdr:colOff>101600</xdr:colOff>
      <xdr:row>96</xdr:row>
      <xdr:rowOff>158445</xdr:rowOff>
    </xdr:to>
    <xdr:sp macro="" textlink="">
      <xdr:nvSpPr>
        <xdr:cNvPr id="714" name="楕円 713"/>
        <xdr:cNvSpPr/>
      </xdr:nvSpPr>
      <xdr:spPr>
        <a:xfrm>
          <a:off x="15430500" y="165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149572</xdr:rowOff>
    </xdr:from>
    <xdr:ext cx="534377" cy="259045"/>
    <xdr:sp macro="" textlink="">
      <xdr:nvSpPr>
        <xdr:cNvPr id="715" name="テキスト ボックス 714"/>
        <xdr:cNvSpPr txBox="1"/>
      </xdr:nvSpPr>
      <xdr:spPr>
        <a:xfrm>
          <a:off x="15214111" y="1660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60223</xdr:rowOff>
    </xdr:from>
    <xdr:to>
      <xdr:col>76</xdr:col>
      <xdr:colOff>165100</xdr:colOff>
      <xdr:row>96</xdr:row>
      <xdr:rowOff>161823</xdr:rowOff>
    </xdr:to>
    <xdr:sp macro="" textlink="">
      <xdr:nvSpPr>
        <xdr:cNvPr id="716" name="楕円 715"/>
        <xdr:cNvSpPr/>
      </xdr:nvSpPr>
      <xdr:spPr>
        <a:xfrm>
          <a:off x="14541500" y="1651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152950</xdr:rowOff>
    </xdr:from>
    <xdr:ext cx="534377" cy="259045"/>
    <xdr:sp macro="" textlink="">
      <xdr:nvSpPr>
        <xdr:cNvPr id="717" name="テキスト ボックス 716"/>
        <xdr:cNvSpPr txBox="1"/>
      </xdr:nvSpPr>
      <xdr:spPr>
        <a:xfrm>
          <a:off x="14325111" y="1661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73343</xdr:rowOff>
    </xdr:from>
    <xdr:to>
      <xdr:col>72</xdr:col>
      <xdr:colOff>38100</xdr:colOff>
      <xdr:row>97</xdr:row>
      <xdr:rowOff>3493</xdr:rowOff>
    </xdr:to>
    <xdr:sp macro="" textlink="">
      <xdr:nvSpPr>
        <xdr:cNvPr id="718" name="楕円 717"/>
        <xdr:cNvSpPr/>
      </xdr:nvSpPr>
      <xdr:spPr>
        <a:xfrm>
          <a:off x="13652500" y="1653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166070</xdr:rowOff>
    </xdr:from>
    <xdr:ext cx="534377" cy="259045"/>
    <xdr:sp macro="" textlink="">
      <xdr:nvSpPr>
        <xdr:cNvPr id="719" name="テキスト ボックス 718"/>
        <xdr:cNvSpPr txBox="1"/>
      </xdr:nvSpPr>
      <xdr:spPr>
        <a:xfrm>
          <a:off x="13436111" y="1662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97041</xdr:rowOff>
    </xdr:from>
    <xdr:to>
      <xdr:col>67</xdr:col>
      <xdr:colOff>101600</xdr:colOff>
      <xdr:row>97</xdr:row>
      <xdr:rowOff>27191</xdr:rowOff>
    </xdr:to>
    <xdr:sp macro="" textlink="">
      <xdr:nvSpPr>
        <xdr:cNvPr id="720" name="楕円 719"/>
        <xdr:cNvSpPr/>
      </xdr:nvSpPr>
      <xdr:spPr>
        <a:xfrm>
          <a:off x="12763500" y="1655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18318</xdr:rowOff>
    </xdr:from>
    <xdr:ext cx="534377" cy="259045"/>
    <xdr:sp macro="" textlink="">
      <xdr:nvSpPr>
        <xdr:cNvPr id="721" name="テキスト ボックス 720"/>
        <xdr:cNvSpPr txBox="1"/>
      </xdr:nvSpPr>
      <xdr:spPr>
        <a:xfrm>
          <a:off x="12547111" y="1664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歳出決算総額は、令和５年度の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27,211,851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74,448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現在）に対し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2,473,740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円の増加となっており、住民一人当たりでは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34,712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商工費については、前年度比で住民一人当たり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14,678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376.5%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）と大幅に増加となっているが、これは道の駅整備事業に伴うものとなっており、令和７年度以降は例年と同程度の水準を見込んでいる。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民生費は前年度比で住民一人当たり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18,852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）の増加となっているがこれは、いずみの学園整備事業や、定額減税補足給付金給付事業、児童手当の増加が主な要因となっている。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土木費は前年度比で住民一人当たり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7,741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）の増加となっているが、これは、愛宕東線整備事業（用地買収）や駅西口トイレ整備事業等の増加が主な要因となっている。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なお、教育費は、川田谷生涯学習センター大規模改修事業完了にともない、住民一人当たりのコストは減少に転じることとなった。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埼玉県桶川市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財政調整基金残高は、取り崩しにより年度末残高が</a:t>
          </a:r>
          <a:r>
            <a:rPr kumimoji="1" lang="en-US" altLang="ja-JP" sz="1400">
              <a:latin typeface="ＭＳ ゴシック" pitchFamily="49" charset="-128"/>
              <a:ea typeface="ＭＳ ゴシック" pitchFamily="49" charset="-128"/>
            </a:rPr>
            <a:t>0.06%</a:t>
          </a:r>
          <a:r>
            <a:rPr kumimoji="1" lang="ja-JP" altLang="en-US" sz="1400">
              <a:latin typeface="ＭＳ ゴシック" pitchFamily="49" charset="-128"/>
              <a:ea typeface="ＭＳ ゴシック" pitchFamily="49" charset="-128"/>
            </a:rPr>
            <a:t>減少した。</a:t>
          </a:r>
        </a:p>
        <a:p>
          <a:r>
            <a:rPr kumimoji="1" lang="ja-JP" altLang="en-US" sz="1400">
              <a:latin typeface="ＭＳ ゴシック" pitchFamily="49" charset="-128"/>
              <a:ea typeface="ＭＳ ゴシック" pitchFamily="49" charset="-128"/>
            </a:rPr>
            <a:t>実質収支額は、前年度と比べて</a:t>
          </a:r>
          <a:r>
            <a:rPr kumimoji="1" lang="en-US" altLang="ja-JP" sz="1400">
              <a:latin typeface="ＭＳ ゴシック" pitchFamily="49" charset="-128"/>
              <a:ea typeface="ＭＳ ゴシック" pitchFamily="49" charset="-128"/>
            </a:rPr>
            <a:t>33,848</a:t>
          </a:r>
          <a:r>
            <a:rPr kumimoji="1" lang="ja-JP" altLang="en-US" sz="1400">
              <a:latin typeface="ＭＳ ゴシック" pitchFamily="49" charset="-128"/>
              <a:ea typeface="ＭＳ ゴシック" pitchFamily="49" charset="-128"/>
            </a:rPr>
            <a:t>千円増加し、</a:t>
          </a:r>
          <a:r>
            <a:rPr kumimoji="1" lang="en-US" altLang="ja-JP" sz="1400">
              <a:latin typeface="ＭＳ ゴシック" pitchFamily="49" charset="-128"/>
              <a:ea typeface="ＭＳ ゴシック" pitchFamily="49" charset="-128"/>
            </a:rPr>
            <a:t>0.02%</a:t>
          </a:r>
          <a:r>
            <a:rPr kumimoji="1" lang="ja-JP" altLang="en-US" sz="1400">
              <a:latin typeface="ＭＳ ゴシック" pitchFamily="49" charset="-128"/>
              <a:ea typeface="ＭＳ ゴシック" pitchFamily="49" charset="-128"/>
            </a:rPr>
            <a:t>増加となり、標準財政規模に対する割合が増加した。</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財政調整基金残高については減少傾向にあり、安定した財政</a:t>
          </a:r>
        </a:p>
        <a:p>
          <a:r>
            <a:rPr kumimoji="1" lang="ja-JP" altLang="en-US" sz="1400">
              <a:latin typeface="ＭＳ ゴシック" pitchFamily="49" charset="-128"/>
              <a:ea typeface="ＭＳ ゴシック" pitchFamily="49" charset="-128"/>
            </a:rPr>
            <a:t>運営を行うためにも基金の残高確保は必須となることから、標準財政規模の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％程度となるよう努めていく。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埼玉県桶川市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全会計が黒字となっている。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一般会計及び介護保険特別会計、後期高齢者医療保険特別会計、公共下水道事業会計については、実質収支額が増加したため、黒字額が増加している。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引き続き、各会計ともに健全な財政運営に努める。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埼玉県桶川市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年度と比較して元利償還金が△</a:t>
          </a:r>
          <a:r>
            <a:rPr kumimoji="1" lang="en-US" altLang="ja-JP" sz="1400">
              <a:latin typeface="ＭＳ ゴシック" pitchFamily="49" charset="-128"/>
              <a:ea typeface="ＭＳ ゴシック" pitchFamily="49" charset="-128"/>
            </a:rPr>
            <a:t>81,486</a:t>
          </a:r>
          <a:r>
            <a:rPr kumimoji="1" lang="ja-JP" altLang="en-US" sz="1400">
              <a:latin typeface="ＭＳ ゴシック" pitchFamily="49" charset="-128"/>
              <a:ea typeface="ＭＳ ゴシック" pitchFamily="49" charset="-128"/>
            </a:rPr>
            <a:t>千円減少したことに加え、公営企業債の元利償還金に対する繰入金の減少（</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条予算分</a:t>
          </a:r>
          <a:r>
            <a:rPr kumimoji="1" lang="en-US" altLang="ja-JP" sz="1400">
              <a:latin typeface="ＭＳ ゴシック" pitchFamily="49" charset="-128"/>
              <a:ea typeface="ＭＳ ゴシック" pitchFamily="49" charset="-128"/>
            </a:rPr>
            <a:t>+3,641</a:t>
          </a:r>
          <a:r>
            <a:rPr kumimoji="1" lang="ja-JP" altLang="en-US" sz="1400">
              <a:latin typeface="ＭＳ ゴシック" pitchFamily="49" charset="-128"/>
              <a:ea typeface="ＭＳ ゴシック" pitchFamily="49" charset="-128"/>
            </a:rPr>
            <a:t>千円、</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条予算分△</a:t>
          </a:r>
          <a:r>
            <a:rPr kumimoji="1" lang="en-US" altLang="ja-JP" sz="1400">
              <a:latin typeface="ＭＳ ゴシック" pitchFamily="49" charset="-128"/>
              <a:ea typeface="ＭＳ ゴシック" pitchFamily="49" charset="-128"/>
            </a:rPr>
            <a:t>14,379</a:t>
          </a:r>
          <a:r>
            <a:rPr kumimoji="1" lang="ja-JP" altLang="en-US" sz="1400">
              <a:latin typeface="ＭＳ ゴシック" pitchFamily="49" charset="-128"/>
              <a:ea typeface="ＭＳ ゴシック" pitchFamily="49" charset="-128"/>
            </a:rPr>
            <a:t>千円）により減少した。</a:t>
          </a:r>
        </a:p>
        <a:p>
          <a:r>
            <a:rPr kumimoji="1" lang="ja-JP" altLang="en-US" sz="1400">
              <a:latin typeface="ＭＳ ゴシック" pitchFamily="49" charset="-128"/>
              <a:ea typeface="ＭＳ ゴシック" pitchFamily="49" charset="-128"/>
            </a:rPr>
            <a:t>今後も、過度に地方債に依存することなく、実質公債費比率が上昇することがないよう事業の選択や平準化を図る。また、交付税算入のある有利な地方債を活用するなど、健全な財政運営に努める。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対象なし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埼玉県桶川市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将来負担比率の分子は、償還元金に対して起債の新規発行が大きかったため、年度末残高が前年度に比べ</a:t>
          </a:r>
          <a:r>
            <a:rPr kumimoji="1" lang="en-US" altLang="ja-JP" sz="1400">
              <a:latin typeface="ＭＳ ゴシック" pitchFamily="49" charset="-128"/>
              <a:ea typeface="ＭＳ ゴシック" pitchFamily="49" charset="-128"/>
            </a:rPr>
            <a:t>+818,150</a:t>
          </a:r>
          <a:r>
            <a:rPr kumimoji="1" lang="ja-JP" altLang="en-US" sz="1400">
              <a:latin typeface="ＭＳ ゴシック" pitchFamily="49" charset="-128"/>
              <a:ea typeface="ＭＳ ゴシック" pitchFamily="49" charset="-128"/>
            </a:rPr>
            <a:t>千円増加したことに加え、組合等負担等見込額が</a:t>
          </a:r>
          <a:r>
            <a:rPr kumimoji="1" lang="en-US" altLang="ja-JP" sz="1400">
              <a:latin typeface="ＭＳ ゴシック" pitchFamily="49" charset="-128"/>
              <a:ea typeface="ＭＳ ゴシック" pitchFamily="49" charset="-128"/>
            </a:rPr>
            <a:t>+120,888</a:t>
          </a:r>
          <a:r>
            <a:rPr kumimoji="1" lang="ja-JP" altLang="en-US" sz="1400">
              <a:latin typeface="ＭＳ ゴシック" pitchFamily="49" charset="-128"/>
              <a:ea typeface="ＭＳ ゴシック" pitchFamily="49" charset="-128"/>
            </a:rPr>
            <a:t>千円増加したことで増加した。</a:t>
          </a:r>
        </a:p>
        <a:p>
          <a:r>
            <a:rPr kumimoji="1" lang="ja-JP" altLang="en-US" sz="1400">
              <a:latin typeface="ＭＳ ゴシック" pitchFamily="49" charset="-128"/>
              <a:ea typeface="ＭＳ ゴシック" pitchFamily="49" charset="-128"/>
            </a:rPr>
            <a:t>引き続き、事業の選択や平準化を図り、地方債残高に注意を払いつつ、将来負担の軽減に努める。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埼玉県桶川市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基金全体としては、一般財源補てんのための取り崩しにより、残高が減少している。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安定した財政運営が行えるよう、財政調整基金の残高については、標準財政規模の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程度になるよう努める。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また、今後予想される新ごみ処理施設建設をはじめ、老朽化した公共施設の長寿命化に対応するため、公共施設等総合管理基金についても、適宜、積み立てを行っていく。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公共施設等の整備資金に充てるためのもの。</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みどりの基金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緑化を推進し、快適なまちを作る経費の財源に充てるためのもの。</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安心して子育てができる環境づくりを推進するとともに、次代を担う子どもたちの健やかな成長に資するための事業に要する経費の財源に充てるためのもの。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市役所駐車場整備事業に取り崩したことによる減少（△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寄附金及び運用利子の積立による増（＋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新ごみ処理施設建設をはじめ、老朽化した公共施設の長寿命化に対応するため、適宜、積み立てを行っていく。</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みどりの基金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緑地の更新伐採に対する財源に充当する。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一般財源補てんのための取り崩しによる減少（△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395,885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歳計余剰金による増加（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+420,980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安定した財政運営が行えるよう、財政調整基金の残高については、標準財政規模の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公債費償還のための取り崩しによる減少（△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運用利子の積立による増加（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公債費の償還に備え、適宜、積み立てを行う。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有形固定資産減価償却率は、類似団体と同水準となっている。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では、それぞれの公共施設等について個別施設計画を策定済みであり、当該計画に基づいた施設の維持管理を進めている。今後も各施設の状況を見ながら計画的な更新を図っていくことで、減価償却率の抑制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xdr:cNvSpPr txBox="1"/>
      </xdr:nvSpPr>
      <xdr:spPr>
        <a:xfrm>
          <a:off x="4258945" y="59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xdr:cNvSpPr/>
      </xdr:nvSpPr>
      <xdr:spPr>
        <a:xfrm>
          <a:off x="1525905" y="5969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139912</xdr:rowOff>
    </xdr:from>
    <xdr:to>
      <xdr:col>23</xdr:col>
      <xdr:colOff>136525</xdr:colOff>
      <xdr:row>32</xdr:row>
      <xdr:rowOff>70062</xdr:rowOff>
    </xdr:to>
    <xdr:sp macro="" textlink="">
      <xdr:nvSpPr>
        <xdr:cNvPr id="81" name="楕円 80"/>
        <xdr:cNvSpPr/>
      </xdr:nvSpPr>
      <xdr:spPr>
        <a:xfrm>
          <a:off x="4157345" y="610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118339</xdr:rowOff>
    </xdr:from>
    <xdr:ext cx="405111" cy="259045"/>
    <xdr:sp macro="" textlink="">
      <xdr:nvSpPr>
        <xdr:cNvPr id="82" name="有形固定資産減価償却率該当値テキスト"/>
        <xdr:cNvSpPr txBox="1"/>
      </xdr:nvSpPr>
      <xdr:spPr>
        <a:xfrm>
          <a:off x="4258945" y="608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154305</xdr:rowOff>
    </xdr:from>
    <xdr:to>
      <xdr:col>19</xdr:col>
      <xdr:colOff>187325</xdr:colOff>
      <xdr:row>32</xdr:row>
      <xdr:rowOff>84455</xdr:rowOff>
    </xdr:to>
    <xdr:sp macro="" textlink="">
      <xdr:nvSpPr>
        <xdr:cNvPr id="83" name="楕円 82"/>
        <xdr:cNvSpPr/>
      </xdr:nvSpPr>
      <xdr:spPr>
        <a:xfrm>
          <a:off x="3537585" y="6120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19262</xdr:rowOff>
    </xdr:from>
    <xdr:to>
      <xdr:col>23</xdr:col>
      <xdr:colOff>85725</xdr:colOff>
      <xdr:row>32</xdr:row>
      <xdr:rowOff>33655</xdr:rowOff>
    </xdr:to>
    <xdr:cxnSp macro="">
      <xdr:nvCxnSpPr>
        <xdr:cNvPr id="84" name="直線コネクタ 83"/>
        <xdr:cNvCxnSpPr/>
      </xdr:nvCxnSpPr>
      <xdr:spPr>
        <a:xfrm flipV="1">
          <a:off x="3588385" y="6153362"/>
          <a:ext cx="61976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129117</xdr:rowOff>
    </xdr:from>
    <xdr:to>
      <xdr:col>15</xdr:col>
      <xdr:colOff>187325</xdr:colOff>
      <xdr:row>32</xdr:row>
      <xdr:rowOff>59267</xdr:rowOff>
    </xdr:to>
    <xdr:sp macro="" textlink="">
      <xdr:nvSpPr>
        <xdr:cNvPr id="85" name="楕円 84"/>
        <xdr:cNvSpPr/>
      </xdr:nvSpPr>
      <xdr:spPr>
        <a:xfrm>
          <a:off x="2867025" y="60955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8467</xdr:rowOff>
    </xdr:from>
    <xdr:to>
      <xdr:col>19</xdr:col>
      <xdr:colOff>136525</xdr:colOff>
      <xdr:row>32</xdr:row>
      <xdr:rowOff>33655</xdr:rowOff>
    </xdr:to>
    <xdr:cxnSp macro="">
      <xdr:nvCxnSpPr>
        <xdr:cNvPr id="86" name="直線コネクタ 85"/>
        <xdr:cNvCxnSpPr/>
      </xdr:nvCxnSpPr>
      <xdr:spPr>
        <a:xfrm>
          <a:off x="2917825" y="6142567"/>
          <a:ext cx="67056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93133</xdr:rowOff>
    </xdr:from>
    <xdr:to>
      <xdr:col>11</xdr:col>
      <xdr:colOff>187325</xdr:colOff>
      <xdr:row>32</xdr:row>
      <xdr:rowOff>23283</xdr:rowOff>
    </xdr:to>
    <xdr:sp macro="" textlink="">
      <xdr:nvSpPr>
        <xdr:cNvPr id="87" name="楕円 86"/>
        <xdr:cNvSpPr/>
      </xdr:nvSpPr>
      <xdr:spPr>
        <a:xfrm>
          <a:off x="2196465" y="60595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143933</xdr:rowOff>
    </xdr:from>
    <xdr:to>
      <xdr:col>15</xdr:col>
      <xdr:colOff>136525</xdr:colOff>
      <xdr:row>32</xdr:row>
      <xdr:rowOff>8467</xdr:rowOff>
    </xdr:to>
    <xdr:cxnSp macro="">
      <xdr:nvCxnSpPr>
        <xdr:cNvPr id="88" name="直線コネクタ 87"/>
        <xdr:cNvCxnSpPr/>
      </xdr:nvCxnSpPr>
      <xdr:spPr>
        <a:xfrm>
          <a:off x="2247265" y="6110393"/>
          <a:ext cx="67056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42757</xdr:rowOff>
    </xdr:from>
    <xdr:to>
      <xdr:col>7</xdr:col>
      <xdr:colOff>187325</xdr:colOff>
      <xdr:row>31</xdr:row>
      <xdr:rowOff>144357</xdr:rowOff>
    </xdr:to>
    <xdr:sp macro="" textlink="">
      <xdr:nvSpPr>
        <xdr:cNvPr id="89" name="楕円 88"/>
        <xdr:cNvSpPr/>
      </xdr:nvSpPr>
      <xdr:spPr>
        <a:xfrm>
          <a:off x="1525905" y="60092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93557</xdr:rowOff>
    </xdr:from>
    <xdr:to>
      <xdr:col>11</xdr:col>
      <xdr:colOff>136525</xdr:colOff>
      <xdr:row>31</xdr:row>
      <xdr:rowOff>143933</xdr:rowOff>
    </xdr:to>
    <xdr:cxnSp macro="">
      <xdr:nvCxnSpPr>
        <xdr:cNvPr id="90" name="直線コネクタ 89"/>
        <xdr:cNvCxnSpPr/>
      </xdr:nvCxnSpPr>
      <xdr:spPr>
        <a:xfrm>
          <a:off x="1576705" y="6060017"/>
          <a:ext cx="67056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xdr:cNvSpPr txBox="1"/>
      </xdr:nvSpPr>
      <xdr:spPr>
        <a:xfrm>
          <a:off x="3395989" y="582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xdr:cNvSpPr txBox="1"/>
      </xdr:nvSpPr>
      <xdr:spPr>
        <a:xfrm>
          <a:off x="2067569" y="577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xdr:cNvSpPr txBox="1"/>
      </xdr:nvSpPr>
      <xdr:spPr>
        <a:xfrm>
          <a:off x="1397009"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75582</xdr:rowOff>
    </xdr:from>
    <xdr:ext cx="405111" cy="259045"/>
    <xdr:sp macro="" textlink="">
      <xdr:nvSpPr>
        <xdr:cNvPr id="95" name="n_1mainValue有形固定資産減価償却率"/>
        <xdr:cNvSpPr txBox="1"/>
      </xdr:nvSpPr>
      <xdr:spPr>
        <a:xfrm>
          <a:off x="3395989" y="6209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50394</xdr:rowOff>
    </xdr:from>
    <xdr:ext cx="405111" cy="259045"/>
    <xdr:sp macro="" textlink="">
      <xdr:nvSpPr>
        <xdr:cNvPr id="96" name="n_2mainValue有形固定資産減価償却率"/>
        <xdr:cNvSpPr txBox="1"/>
      </xdr:nvSpPr>
      <xdr:spPr>
        <a:xfrm>
          <a:off x="2738129" y="618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14410</xdr:rowOff>
    </xdr:from>
    <xdr:ext cx="405111" cy="259045"/>
    <xdr:sp macro="" textlink="">
      <xdr:nvSpPr>
        <xdr:cNvPr id="97" name="n_3mainValue有形固定資産減価償却率"/>
        <xdr:cNvSpPr txBox="1"/>
      </xdr:nvSpPr>
      <xdr:spPr>
        <a:xfrm>
          <a:off x="2067569" y="614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135484</xdr:rowOff>
    </xdr:from>
    <xdr:ext cx="405111" cy="259045"/>
    <xdr:sp macro="" textlink="">
      <xdr:nvSpPr>
        <xdr:cNvPr id="98" name="n_4mainValue有形固定資産減価償却率"/>
        <xdr:cNvSpPr txBox="1"/>
      </xdr:nvSpPr>
      <xdr:spPr>
        <a:xfrm>
          <a:off x="1397009" y="610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ほぼ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同水準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した要因としては、普通交付税が増加し、経常の一般財源等が増加した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地方債の新規借入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現在高が増加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が要因となっている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。今後も引き続き計画的な地方債借入や経常一般財源等の確保に努める。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xdr:cNvSpPr txBox="1"/>
      </xdr:nvSpPr>
      <xdr:spPr>
        <a:xfrm>
          <a:off x="13080365" y="5623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xdr:cNvSpPr/>
      </xdr:nvSpPr>
      <xdr:spPr>
        <a:xfrm>
          <a:off x="10347325" y="589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158962</xdr:rowOff>
    </xdr:from>
    <xdr:to>
      <xdr:col>76</xdr:col>
      <xdr:colOff>73025</xdr:colOff>
      <xdr:row>30</xdr:row>
      <xdr:rowOff>89112</xdr:rowOff>
    </xdr:to>
    <xdr:sp macro="" textlink="">
      <xdr:nvSpPr>
        <xdr:cNvPr id="143" name="楕円 142"/>
        <xdr:cNvSpPr/>
      </xdr:nvSpPr>
      <xdr:spPr>
        <a:xfrm>
          <a:off x="13001625" y="5790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137389</xdr:rowOff>
    </xdr:from>
    <xdr:ext cx="469744" cy="259045"/>
    <xdr:sp macro="" textlink="">
      <xdr:nvSpPr>
        <xdr:cNvPr id="144" name="債務償還比率該当値テキスト"/>
        <xdr:cNvSpPr txBox="1"/>
      </xdr:nvSpPr>
      <xdr:spPr>
        <a:xfrm>
          <a:off x="13080365" y="576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143849</xdr:rowOff>
    </xdr:from>
    <xdr:to>
      <xdr:col>72</xdr:col>
      <xdr:colOff>123825</xdr:colOff>
      <xdr:row>30</xdr:row>
      <xdr:rowOff>73999</xdr:rowOff>
    </xdr:to>
    <xdr:sp macro="" textlink="">
      <xdr:nvSpPr>
        <xdr:cNvPr id="145" name="楕円 144"/>
        <xdr:cNvSpPr/>
      </xdr:nvSpPr>
      <xdr:spPr>
        <a:xfrm>
          <a:off x="12359005" y="57750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23199</xdr:rowOff>
    </xdr:from>
    <xdr:to>
      <xdr:col>76</xdr:col>
      <xdr:colOff>22225</xdr:colOff>
      <xdr:row>30</xdr:row>
      <xdr:rowOff>38312</xdr:rowOff>
    </xdr:to>
    <xdr:cxnSp macro="">
      <xdr:nvCxnSpPr>
        <xdr:cNvPr id="146" name="直線コネクタ 145"/>
        <xdr:cNvCxnSpPr/>
      </xdr:nvCxnSpPr>
      <xdr:spPr>
        <a:xfrm>
          <a:off x="12409805" y="5822019"/>
          <a:ext cx="61976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14739</xdr:rowOff>
    </xdr:from>
    <xdr:to>
      <xdr:col>68</xdr:col>
      <xdr:colOff>123825</xdr:colOff>
      <xdr:row>30</xdr:row>
      <xdr:rowOff>116339</xdr:rowOff>
    </xdr:to>
    <xdr:sp macro="" textlink="">
      <xdr:nvSpPr>
        <xdr:cNvPr id="147" name="楕円 146"/>
        <xdr:cNvSpPr/>
      </xdr:nvSpPr>
      <xdr:spPr>
        <a:xfrm>
          <a:off x="11688445" y="581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23199</xdr:rowOff>
    </xdr:from>
    <xdr:to>
      <xdr:col>72</xdr:col>
      <xdr:colOff>73025</xdr:colOff>
      <xdr:row>30</xdr:row>
      <xdr:rowOff>65539</xdr:rowOff>
    </xdr:to>
    <xdr:cxnSp macro="">
      <xdr:nvCxnSpPr>
        <xdr:cNvPr id="148" name="直線コネクタ 147"/>
        <xdr:cNvCxnSpPr/>
      </xdr:nvCxnSpPr>
      <xdr:spPr>
        <a:xfrm flipV="1">
          <a:off x="11739245" y="5822019"/>
          <a:ext cx="670560" cy="4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97670</xdr:rowOff>
    </xdr:from>
    <xdr:to>
      <xdr:col>64</xdr:col>
      <xdr:colOff>123825</xdr:colOff>
      <xdr:row>30</xdr:row>
      <xdr:rowOff>27820</xdr:rowOff>
    </xdr:to>
    <xdr:sp macro="" textlink="">
      <xdr:nvSpPr>
        <xdr:cNvPr id="149" name="楕円 148"/>
        <xdr:cNvSpPr/>
      </xdr:nvSpPr>
      <xdr:spPr>
        <a:xfrm>
          <a:off x="11017885" y="5728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148470</xdr:rowOff>
    </xdr:from>
    <xdr:to>
      <xdr:col>68</xdr:col>
      <xdr:colOff>73025</xdr:colOff>
      <xdr:row>30</xdr:row>
      <xdr:rowOff>65539</xdr:rowOff>
    </xdr:to>
    <xdr:cxnSp macro="">
      <xdr:nvCxnSpPr>
        <xdr:cNvPr id="150" name="直線コネクタ 149"/>
        <xdr:cNvCxnSpPr/>
      </xdr:nvCxnSpPr>
      <xdr:spPr>
        <a:xfrm>
          <a:off x="11068685" y="5779650"/>
          <a:ext cx="670560" cy="8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5094</xdr:rowOff>
    </xdr:from>
    <xdr:to>
      <xdr:col>60</xdr:col>
      <xdr:colOff>123825</xdr:colOff>
      <xdr:row>31</xdr:row>
      <xdr:rowOff>106694</xdr:rowOff>
    </xdr:to>
    <xdr:sp macro="" textlink="">
      <xdr:nvSpPr>
        <xdr:cNvPr id="151" name="楕円 150"/>
        <xdr:cNvSpPr/>
      </xdr:nvSpPr>
      <xdr:spPr>
        <a:xfrm>
          <a:off x="10347325" y="5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148470</xdr:rowOff>
    </xdr:from>
    <xdr:to>
      <xdr:col>64</xdr:col>
      <xdr:colOff>73025</xdr:colOff>
      <xdr:row>31</xdr:row>
      <xdr:rowOff>55894</xdr:rowOff>
    </xdr:to>
    <xdr:cxnSp macro="">
      <xdr:nvCxnSpPr>
        <xdr:cNvPr id="152" name="直線コネクタ 151"/>
        <xdr:cNvCxnSpPr/>
      </xdr:nvCxnSpPr>
      <xdr:spPr>
        <a:xfrm flipV="1">
          <a:off x="10398125" y="5779650"/>
          <a:ext cx="670560" cy="24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xdr:cNvSpPr txBox="1"/>
      </xdr:nvSpPr>
      <xdr:spPr>
        <a:xfrm>
          <a:off x="12185092" y="554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xdr:cNvSpPr txBox="1"/>
      </xdr:nvSpPr>
      <xdr:spPr>
        <a:xfrm>
          <a:off x="11527232" y="55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xdr:cNvSpPr txBox="1"/>
      </xdr:nvSpPr>
      <xdr:spPr>
        <a:xfrm>
          <a:off x="10856672" y="54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xdr:cNvSpPr txBox="1"/>
      </xdr:nvSpPr>
      <xdr:spPr>
        <a:xfrm>
          <a:off x="10186112" y="567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65126</xdr:rowOff>
    </xdr:from>
    <xdr:ext cx="469744" cy="259045"/>
    <xdr:sp macro="" textlink="">
      <xdr:nvSpPr>
        <xdr:cNvPr id="157" name="n_1mainValue債務償還比率"/>
        <xdr:cNvSpPr txBox="1"/>
      </xdr:nvSpPr>
      <xdr:spPr>
        <a:xfrm>
          <a:off x="12185092" y="586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107466</xdr:rowOff>
    </xdr:from>
    <xdr:ext cx="469744" cy="259045"/>
    <xdr:sp macro="" textlink="">
      <xdr:nvSpPr>
        <xdr:cNvPr id="158" name="n_2mainValue債務償還比率"/>
        <xdr:cNvSpPr txBox="1"/>
      </xdr:nvSpPr>
      <xdr:spPr>
        <a:xfrm>
          <a:off x="11527232" y="590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18947</xdr:rowOff>
    </xdr:from>
    <xdr:ext cx="469744" cy="259045"/>
    <xdr:sp macro="" textlink="">
      <xdr:nvSpPr>
        <xdr:cNvPr id="159" name="n_3mainValue債務償還比率"/>
        <xdr:cNvSpPr txBox="1"/>
      </xdr:nvSpPr>
      <xdr:spPr>
        <a:xfrm>
          <a:off x="10856672" y="581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97821</xdr:rowOff>
    </xdr:from>
    <xdr:ext cx="469744" cy="259045"/>
    <xdr:sp macro="" textlink="">
      <xdr:nvSpPr>
        <xdr:cNvPr id="160" name="n_4mainValue債務償還比率"/>
        <xdr:cNvSpPr txBox="1"/>
      </xdr:nvSpPr>
      <xdr:spPr>
        <a:xfrm>
          <a:off x="10186112" y="606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xdr:cNvSpPr txBox="1"/>
      </xdr:nvSpPr>
      <xdr:spPr>
        <a:xfrm>
          <a:off x="4124960" y="632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xdr:cNvSpPr/>
      </xdr:nvSpPr>
      <xdr:spPr>
        <a:xfrm>
          <a:off x="96520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154940</xdr:rowOff>
    </xdr:from>
    <xdr:to>
      <xdr:col>24</xdr:col>
      <xdr:colOff>114300</xdr:colOff>
      <xdr:row>40</xdr:row>
      <xdr:rowOff>85090</xdr:rowOff>
    </xdr:to>
    <xdr:sp macro="" textlink="">
      <xdr:nvSpPr>
        <xdr:cNvPr id="73" name="楕円 72"/>
        <xdr:cNvSpPr/>
      </xdr:nvSpPr>
      <xdr:spPr>
        <a:xfrm>
          <a:off x="4036060" y="669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133367</xdr:rowOff>
    </xdr:from>
    <xdr:ext cx="405111" cy="259045"/>
    <xdr:sp macro="" textlink="">
      <xdr:nvSpPr>
        <xdr:cNvPr id="74" name="【道路】&#10;有形固定資産減価償却率該当値テキスト"/>
        <xdr:cNvSpPr txBox="1"/>
      </xdr:nvSpPr>
      <xdr:spPr>
        <a:xfrm>
          <a:off x="412496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143510</xdr:rowOff>
    </xdr:from>
    <xdr:to>
      <xdr:col>20</xdr:col>
      <xdr:colOff>38100</xdr:colOff>
      <xdr:row>40</xdr:row>
      <xdr:rowOff>73660</xdr:rowOff>
    </xdr:to>
    <xdr:sp macro="" textlink="">
      <xdr:nvSpPr>
        <xdr:cNvPr id="75" name="楕円 74"/>
        <xdr:cNvSpPr/>
      </xdr:nvSpPr>
      <xdr:spPr>
        <a:xfrm>
          <a:off x="3312160" y="6681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22860</xdr:rowOff>
    </xdr:from>
    <xdr:to>
      <xdr:col>24</xdr:col>
      <xdr:colOff>63500</xdr:colOff>
      <xdr:row>40</xdr:row>
      <xdr:rowOff>34290</xdr:rowOff>
    </xdr:to>
    <xdr:cxnSp macro="">
      <xdr:nvCxnSpPr>
        <xdr:cNvPr id="76" name="直線コネクタ 75"/>
        <xdr:cNvCxnSpPr/>
      </xdr:nvCxnSpPr>
      <xdr:spPr>
        <a:xfrm>
          <a:off x="3355340" y="672846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124460</xdr:rowOff>
    </xdr:from>
    <xdr:to>
      <xdr:col>15</xdr:col>
      <xdr:colOff>101600</xdr:colOff>
      <xdr:row>40</xdr:row>
      <xdr:rowOff>54610</xdr:rowOff>
    </xdr:to>
    <xdr:sp macro="" textlink="">
      <xdr:nvSpPr>
        <xdr:cNvPr id="77" name="楕円 76"/>
        <xdr:cNvSpPr/>
      </xdr:nvSpPr>
      <xdr:spPr>
        <a:xfrm>
          <a:off x="2514600" y="6662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3810</xdr:rowOff>
    </xdr:from>
    <xdr:to>
      <xdr:col>19</xdr:col>
      <xdr:colOff>177800</xdr:colOff>
      <xdr:row>40</xdr:row>
      <xdr:rowOff>22860</xdr:rowOff>
    </xdr:to>
    <xdr:cxnSp macro="">
      <xdr:nvCxnSpPr>
        <xdr:cNvPr id="78" name="直線コネクタ 77"/>
        <xdr:cNvCxnSpPr/>
      </xdr:nvCxnSpPr>
      <xdr:spPr>
        <a:xfrm>
          <a:off x="2565400" y="670941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103505</xdr:rowOff>
    </xdr:from>
    <xdr:to>
      <xdr:col>10</xdr:col>
      <xdr:colOff>165100</xdr:colOff>
      <xdr:row>40</xdr:row>
      <xdr:rowOff>33655</xdr:rowOff>
    </xdr:to>
    <xdr:sp macro="" textlink="">
      <xdr:nvSpPr>
        <xdr:cNvPr id="79" name="楕円 78"/>
        <xdr:cNvSpPr/>
      </xdr:nvSpPr>
      <xdr:spPr>
        <a:xfrm>
          <a:off x="1739900" y="6641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154305</xdr:rowOff>
    </xdr:from>
    <xdr:to>
      <xdr:col>15</xdr:col>
      <xdr:colOff>50800</xdr:colOff>
      <xdr:row>40</xdr:row>
      <xdr:rowOff>3810</xdr:rowOff>
    </xdr:to>
    <xdr:cxnSp macro="">
      <xdr:nvCxnSpPr>
        <xdr:cNvPr id="80" name="直線コネクタ 79"/>
        <xdr:cNvCxnSpPr/>
      </xdr:nvCxnSpPr>
      <xdr:spPr>
        <a:xfrm>
          <a:off x="1790700" y="669226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82550</xdr:rowOff>
    </xdr:from>
    <xdr:to>
      <xdr:col>6</xdr:col>
      <xdr:colOff>38100</xdr:colOff>
      <xdr:row>40</xdr:row>
      <xdr:rowOff>12700</xdr:rowOff>
    </xdr:to>
    <xdr:sp macro="" textlink="">
      <xdr:nvSpPr>
        <xdr:cNvPr id="81" name="楕円 80"/>
        <xdr:cNvSpPr/>
      </xdr:nvSpPr>
      <xdr:spPr>
        <a:xfrm>
          <a:off x="96520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133350</xdr:rowOff>
    </xdr:from>
    <xdr:to>
      <xdr:col>10</xdr:col>
      <xdr:colOff>114300</xdr:colOff>
      <xdr:row>39</xdr:row>
      <xdr:rowOff>154305</xdr:rowOff>
    </xdr:to>
    <xdr:cxnSp macro="">
      <xdr:nvCxnSpPr>
        <xdr:cNvPr id="82" name="直線コネクタ 81"/>
        <xdr:cNvCxnSpPr/>
      </xdr:nvCxnSpPr>
      <xdr:spPr>
        <a:xfrm>
          <a:off x="1008380" y="667131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xdr:cNvSpPr txBox="1"/>
      </xdr:nvSpPr>
      <xdr:spPr>
        <a:xfrm>
          <a:off x="23857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xdr:cNvSpPr txBox="1"/>
      </xdr:nvSpPr>
      <xdr:spPr>
        <a:xfrm>
          <a:off x="161100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xdr:cNvSpPr txBox="1"/>
      </xdr:nvSpPr>
      <xdr:spPr>
        <a:xfrm>
          <a:off x="83630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64787</xdr:rowOff>
    </xdr:from>
    <xdr:ext cx="405111" cy="259045"/>
    <xdr:sp macro="" textlink="">
      <xdr:nvSpPr>
        <xdr:cNvPr id="87" name="n_1mainValue【道路】&#10;有形固定資産減価償却率"/>
        <xdr:cNvSpPr txBox="1"/>
      </xdr:nvSpPr>
      <xdr:spPr>
        <a:xfrm>
          <a:off x="317056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45737</xdr:rowOff>
    </xdr:from>
    <xdr:ext cx="405111" cy="259045"/>
    <xdr:sp macro="" textlink="">
      <xdr:nvSpPr>
        <xdr:cNvPr id="88" name="n_2mainValue【道路】&#10;有形固定資産減価償却率"/>
        <xdr:cNvSpPr txBox="1"/>
      </xdr:nvSpPr>
      <xdr:spPr>
        <a:xfrm>
          <a:off x="238570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24782</xdr:rowOff>
    </xdr:from>
    <xdr:ext cx="405111" cy="259045"/>
    <xdr:sp macro="" textlink="">
      <xdr:nvSpPr>
        <xdr:cNvPr id="89" name="n_3mainValue【道路】&#10;有形固定資産減価償却率"/>
        <xdr:cNvSpPr txBox="1"/>
      </xdr:nvSpPr>
      <xdr:spPr>
        <a:xfrm>
          <a:off x="161100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3827</xdr:rowOff>
    </xdr:from>
    <xdr:ext cx="405111" cy="259045"/>
    <xdr:sp macro="" textlink="">
      <xdr:nvSpPr>
        <xdr:cNvPr id="90" name="n_4mainValue【道路】&#10;有形固定資産減価償却率"/>
        <xdr:cNvSpPr txBox="1"/>
      </xdr:nvSpPr>
      <xdr:spPr>
        <a:xfrm>
          <a:off x="83630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xdr:cNvSpPr/>
      </xdr:nvSpPr>
      <xdr:spPr>
        <a:xfrm>
          <a:off x="6098540" y="677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112649</xdr:rowOff>
    </xdr:from>
    <xdr:to>
      <xdr:col>55</xdr:col>
      <xdr:colOff>50800</xdr:colOff>
      <xdr:row>41</xdr:row>
      <xdr:rowOff>42799</xdr:rowOff>
    </xdr:to>
    <xdr:sp macro="" textlink="">
      <xdr:nvSpPr>
        <xdr:cNvPr id="130" name="楕円 129"/>
        <xdr:cNvSpPr/>
      </xdr:nvSpPr>
      <xdr:spPr>
        <a:xfrm>
          <a:off x="9192260" y="68182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91076</xdr:rowOff>
    </xdr:from>
    <xdr:ext cx="469744" cy="259045"/>
    <xdr:sp macro="" textlink="">
      <xdr:nvSpPr>
        <xdr:cNvPr id="131" name="【道路】&#10;一人当たり延長該当値テキスト"/>
        <xdr:cNvSpPr txBox="1"/>
      </xdr:nvSpPr>
      <xdr:spPr>
        <a:xfrm>
          <a:off x="9258300" y="679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113906</xdr:rowOff>
    </xdr:from>
    <xdr:to>
      <xdr:col>50</xdr:col>
      <xdr:colOff>165100</xdr:colOff>
      <xdr:row>41</xdr:row>
      <xdr:rowOff>44056</xdr:rowOff>
    </xdr:to>
    <xdr:sp macro="" textlink="">
      <xdr:nvSpPr>
        <xdr:cNvPr id="132" name="楕円 131"/>
        <xdr:cNvSpPr/>
      </xdr:nvSpPr>
      <xdr:spPr>
        <a:xfrm>
          <a:off x="8445500" y="6819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163449</xdr:rowOff>
    </xdr:from>
    <xdr:to>
      <xdr:col>55</xdr:col>
      <xdr:colOff>0</xdr:colOff>
      <xdr:row>40</xdr:row>
      <xdr:rowOff>164706</xdr:rowOff>
    </xdr:to>
    <xdr:cxnSp macro="">
      <xdr:nvCxnSpPr>
        <xdr:cNvPr id="133" name="直線コネクタ 132"/>
        <xdr:cNvCxnSpPr/>
      </xdr:nvCxnSpPr>
      <xdr:spPr>
        <a:xfrm flipV="1">
          <a:off x="8496300" y="6869049"/>
          <a:ext cx="7239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114897</xdr:rowOff>
    </xdr:from>
    <xdr:to>
      <xdr:col>46</xdr:col>
      <xdr:colOff>38100</xdr:colOff>
      <xdr:row>41</xdr:row>
      <xdr:rowOff>45047</xdr:rowOff>
    </xdr:to>
    <xdr:sp macro="" textlink="">
      <xdr:nvSpPr>
        <xdr:cNvPr id="134" name="楕円 133"/>
        <xdr:cNvSpPr/>
      </xdr:nvSpPr>
      <xdr:spPr>
        <a:xfrm>
          <a:off x="7670800" y="68204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164706</xdr:rowOff>
    </xdr:from>
    <xdr:to>
      <xdr:col>50</xdr:col>
      <xdr:colOff>114300</xdr:colOff>
      <xdr:row>40</xdr:row>
      <xdr:rowOff>165697</xdr:rowOff>
    </xdr:to>
    <xdr:cxnSp macro="">
      <xdr:nvCxnSpPr>
        <xdr:cNvPr id="135" name="直線コネクタ 134"/>
        <xdr:cNvCxnSpPr/>
      </xdr:nvCxnSpPr>
      <xdr:spPr>
        <a:xfrm flipV="1">
          <a:off x="7713980" y="6870306"/>
          <a:ext cx="78232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115012</xdr:rowOff>
    </xdr:from>
    <xdr:to>
      <xdr:col>41</xdr:col>
      <xdr:colOff>101600</xdr:colOff>
      <xdr:row>41</xdr:row>
      <xdr:rowOff>45162</xdr:rowOff>
    </xdr:to>
    <xdr:sp macro="" textlink="">
      <xdr:nvSpPr>
        <xdr:cNvPr id="136" name="楕円 135"/>
        <xdr:cNvSpPr/>
      </xdr:nvSpPr>
      <xdr:spPr>
        <a:xfrm>
          <a:off x="6873240" y="6820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165697</xdr:rowOff>
    </xdr:from>
    <xdr:to>
      <xdr:col>45</xdr:col>
      <xdr:colOff>177800</xdr:colOff>
      <xdr:row>40</xdr:row>
      <xdr:rowOff>165812</xdr:rowOff>
    </xdr:to>
    <xdr:cxnSp macro="">
      <xdr:nvCxnSpPr>
        <xdr:cNvPr id="137" name="直線コネクタ 136"/>
        <xdr:cNvCxnSpPr/>
      </xdr:nvCxnSpPr>
      <xdr:spPr>
        <a:xfrm flipV="1">
          <a:off x="6924040" y="6871297"/>
          <a:ext cx="78994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126860</xdr:rowOff>
    </xdr:from>
    <xdr:to>
      <xdr:col>36</xdr:col>
      <xdr:colOff>165100</xdr:colOff>
      <xdr:row>41</xdr:row>
      <xdr:rowOff>57010</xdr:rowOff>
    </xdr:to>
    <xdr:sp macro="" textlink="">
      <xdr:nvSpPr>
        <xdr:cNvPr id="138" name="楕円 137"/>
        <xdr:cNvSpPr/>
      </xdr:nvSpPr>
      <xdr:spPr>
        <a:xfrm>
          <a:off x="6098540" y="6832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165812</xdr:rowOff>
    </xdr:from>
    <xdr:to>
      <xdr:col>41</xdr:col>
      <xdr:colOff>50800</xdr:colOff>
      <xdr:row>41</xdr:row>
      <xdr:rowOff>6210</xdr:rowOff>
    </xdr:to>
    <xdr:cxnSp macro="">
      <xdr:nvCxnSpPr>
        <xdr:cNvPr id="139" name="直線コネクタ 138"/>
        <xdr:cNvCxnSpPr/>
      </xdr:nvCxnSpPr>
      <xdr:spPr>
        <a:xfrm flipV="1">
          <a:off x="6149340" y="6871412"/>
          <a:ext cx="774700"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xdr:cNvSpPr txBox="1"/>
      </xdr:nvSpPr>
      <xdr:spPr>
        <a:xfrm>
          <a:off x="8271587" y="65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xdr:cNvSpPr txBox="1"/>
      </xdr:nvSpPr>
      <xdr:spPr>
        <a:xfrm>
          <a:off x="7509587" y="65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xdr:cNvSpPr txBox="1"/>
      </xdr:nvSpPr>
      <xdr:spPr>
        <a:xfrm>
          <a:off x="6712027" y="65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xdr:cNvSpPr txBox="1"/>
      </xdr:nvSpPr>
      <xdr:spPr>
        <a:xfrm>
          <a:off x="5937327" y="655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35183</xdr:rowOff>
    </xdr:from>
    <xdr:ext cx="469744" cy="259045"/>
    <xdr:sp macro="" textlink="">
      <xdr:nvSpPr>
        <xdr:cNvPr id="144" name="n_1mainValue【道路】&#10;一人当たり延長"/>
        <xdr:cNvSpPr txBox="1"/>
      </xdr:nvSpPr>
      <xdr:spPr>
        <a:xfrm>
          <a:off x="8271587" y="690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36174</xdr:rowOff>
    </xdr:from>
    <xdr:ext cx="469744" cy="259045"/>
    <xdr:sp macro="" textlink="">
      <xdr:nvSpPr>
        <xdr:cNvPr id="145" name="n_2mainValue【道路】&#10;一人当たり延長"/>
        <xdr:cNvSpPr txBox="1"/>
      </xdr:nvSpPr>
      <xdr:spPr>
        <a:xfrm>
          <a:off x="7509587" y="690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36289</xdr:rowOff>
    </xdr:from>
    <xdr:ext cx="469744" cy="259045"/>
    <xdr:sp macro="" textlink="">
      <xdr:nvSpPr>
        <xdr:cNvPr id="146" name="n_3mainValue【道路】&#10;一人当たり延長"/>
        <xdr:cNvSpPr txBox="1"/>
      </xdr:nvSpPr>
      <xdr:spPr>
        <a:xfrm>
          <a:off x="6712027" y="690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48137</xdr:rowOff>
    </xdr:from>
    <xdr:ext cx="469744" cy="259045"/>
    <xdr:sp macro="" textlink="">
      <xdr:nvSpPr>
        <xdr:cNvPr id="147" name="n_4mainValue【道路】&#10;一人当たり延長"/>
        <xdr:cNvSpPr txBox="1"/>
      </xdr:nvSpPr>
      <xdr:spPr>
        <a:xfrm>
          <a:off x="5937327" y="692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xdr:cNvSpPr txBox="1"/>
      </xdr:nvSpPr>
      <xdr:spPr>
        <a:xfrm>
          <a:off x="412496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xdr:cNvSpPr/>
      </xdr:nvSpPr>
      <xdr:spPr>
        <a:xfrm>
          <a:off x="96520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xdr:rowOff>
    </xdr:from>
    <xdr:to>
      <xdr:col>24</xdr:col>
      <xdr:colOff>114300</xdr:colOff>
      <xdr:row>60</xdr:row>
      <xdr:rowOff>106317</xdr:rowOff>
    </xdr:to>
    <xdr:sp macro="" textlink="">
      <xdr:nvSpPr>
        <xdr:cNvPr id="189" name="楕円 188"/>
        <xdr:cNvSpPr/>
      </xdr:nvSpPr>
      <xdr:spPr>
        <a:xfrm>
          <a:off x="403606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27594</xdr:rowOff>
    </xdr:from>
    <xdr:ext cx="405111" cy="259045"/>
    <xdr:sp macro="" textlink="">
      <xdr:nvSpPr>
        <xdr:cNvPr id="190" name="【橋りょう・トンネル】&#10;有形固定資産減価償却率該当値テキスト"/>
        <xdr:cNvSpPr txBox="1"/>
      </xdr:nvSpPr>
      <xdr:spPr>
        <a:xfrm>
          <a:off x="4124960" y="991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141877</xdr:rowOff>
    </xdr:from>
    <xdr:to>
      <xdr:col>20</xdr:col>
      <xdr:colOff>38100</xdr:colOff>
      <xdr:row>60</xdr:row>
      <xdr:rowOff>72027</xdr:rowOff>
    </xdr:to>
    <xdr:sp macro="" textlink="">
      <xdr:nvSpPr>
        <xdr:cNvPr id="191" name="楕円 190"/>
        <xdr:cNvSpPr/>
      </xdr:nvSpPr>
      <xdr:spPr>
        <a:xfrm>
          <a:off x="3312160" y="100326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21227</xdr:rowOff>
    </xdr:from>
    <xdr:to>
      <xdr:col>24</xdr:col>
      <xdr:colOff>63500</xdr:colOff>
      <xdr:row>60</xdr:row>
      <xdr:rowOff>55517</xdr:rowOff>
    </xdr:to>
    <xdr:cxnSp macro="">
      <xdr:nvCxnSpPr>
        <xdr:cNvPr id="192" name="直線コネクタ 191"/>
        <xdr:cNvCxnSpPr/>
      </xdr:nvCxnSpPr>
      <xdr:spPr>
        <a:xfrm>
          <a:off x="3355340" y="10079627"/>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109220</xdr:rowOff>
    </xdr:from>
    <xdr:to>
      <xdr:col>15</xdr:col>
      <xdr:colOff>101600</xdr:colOff>
      <xdr:row>60</xdr:row>
      <xdr:rowOff>39370</xdr:rowOff>
    </xdr:to>
    <xdr:sp macro="" textlink="">
      <xdr:nvSpPr>
        <xdr:cNvPr id="193" name="楕円 192"/>
        <xdr:cNvSpPr/>
      </xdr:nvSpPr>
      <xdr:spPr>
        <a:xfrm>
          <a:off x="2514600" y="999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160020</xdr:rowOff>
    </xdr:from>
    <xdr:to>
      <xdr:col>19</xdr:col>
      <xdr:colOff>177800</xdr:colOff>
      <xdr:row>60</xdr:row>
      <xdr:rowOff>21227</xdr:rowOff>
    </xdr:to>
    <xdr:cxnSp macro="">
      <xdr:nvCxnSpPr>
        <xdr:cNvPr id="194" name="直線コネクタ 193"/>
        <xdr:cNvCxnSpPr/>
      </xdr:nvCxnSpPr>
      <xdr:spPr>
        <a:xfrm>
          <a:off x="2565400" y="10050780"/>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74930</xdr:rowOff>
    </xdr:from>
    <xdr:to>
      <xdr:col>10</xdr:col>
      <xdr:colOff>165100</xdr:colOff>
      <xdr:row>60</xdr:row>
      <xdr:rowOff>5080</xdr:rowOff>
    </xdr:to>
    <xdr:sp macro="" textlink="">
      <xdr:nvSpPr>
        <xdr:cNvPr id="195" name="楕円 194"/>
        <xdr:cNvSpPr/>
      </xdr:nvSpPr>
      <xdr:spPr>
        <a:xfrm>
          <a:off x="1739900" y="996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125730</xdr:rowOff>
    </xdr:from>
    <xdr:to>
      <xdr:col>15</xdr:col>
      <xdr:colOff>50800</xdr:colOff>
      <xdr:row>59</xdr:row>
      <xdr:rowOff>160020</xdr:rowOff>
    </xdr:to>
    <xdr:cxnSp macro="">
      <xdr:nvCxnSpPr>
        <xdr:cNvPr id="196" name="直線コネクタ 195"/>
        <xdr:cNvCxnSpPr/>
      </xdr:nvCxnSpPr>
      <xdr:spPr>
        <a:xfrm>
          <a:off x="1790700" y="1001649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45538</xdr:rowOff>
    </xdr:from>
    <xdr:to>
      <xdr:col>6</xdr:col>
      <xdr:colOff>38100</xdr:colOff>
      <xdr:row>59</xdr:row>
      <xdr:rowOff>147138</xdr:rowOff>
    </xdr:to>
    <xdr:sp macro="" textlink="">
      <xdr:nvSpPr>
        <xdr:cNvPr id="197" name="楕円 196"/>
        <xdr:cNvSpPr/>
      </xdr:nvSpPr>
      <xdr:spPr>
        <a:xfrm>
          <a:off x="965200" y="99362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96338</xdr:rowOff>
    </xdr:from>
    <xdr:to>
      <xdr:col>10</xdr:col>
      <xdr:colOff>114300</xdr:colOff>
      <xdr:row>59</xdr:row>
      <xdr:rowOff>125730</xdr:rowOff>
    </xdr:to>
    <xdr:cxnSp macro="">
      <xdr:nvCxnSpPr>
        <xdr:cNvPr id="198" name="直線コネクタ 197"/>
        <xdr:cNvCxnSpPr/>
      </xdr:nvCxnSpPr>
      <xdr:spPr>
        <a:xfrm>
          <a:off x="1008380" y="9987098"/>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xdr:cNvSpPr txBox="1"/>
      </xdr:nvSpPr>
      <xdr:spPr>
        <a:xfrm>
          <a:off x="317056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xdr:cNvSpPr txBox="1"/>
      </xdr:nvSpPr>
      <xdr:spPr>
        <a:xfrm>
          <a:off x="2385704"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xdr:cNvSpPr txBox="1"/>
      </xdr:nvSpPr>
      <xdr:spPr>
        <a:xfrm>
          <a:off x="16110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xdr:cNvSpPr txBox="1"/>
      </xdr:nvSpPr>
      <xdr:spPr>
        <a:xfrm>
          <a:off x="836304"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88554</xdr:rowOff>
    </xdr:from>
    <xdr:ext cx="405111" cy="259045"/>
    <xdr:sp macro="" textlink="">
      <xdr:nvSpPr>
        <xdr:cNvPr id="203" name="n_1mainValue【橋りょう・トンネル】&#10;有形固定資産減価償却率"/>
        <xdr:cNvSpPr txBox="1"/>
      </xdr:nvSpPr>
      <xdr:spPr>
        <a:xfrm>
          <a:off x="3170564" y="9811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55897</xdr:rowOff>
    </xdr:from>
    <xdr:ext cx="405111" cy="259045"/>
    <xdr:sp macro="" textlink="">
      <xdr:nvSpPr>
        <xdr:cNvPr id="204" name="n_2mainValue【橋りょう・トンネル】&#10;有形固定資産減価償却率"/>
        <xdr:cNvSpPr txBox="1"/>
      </xdr:nvSpPr>
      <xdr:spPr>
        <a:xfrm>
          <a:off x="238570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21607</xdr:rowOff>
    </xdr:from>
    <xdr:ext cx="405111" cy="259045"/>
    <xdr:sp macro="" textlink="">
      <xdr:nvSpPr>
        <xdr:cNvPr id="205" name="n_3mainValue【橋りょう・トンネル】&#10;有形固定資産減価償却率"/>
        <xdr:cNvSpPr txBox="1"/>
      </xdr:nvSpPr>
      <xdr:spPr>
        <a:xfrm>
          <a:off x="161100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163665</xdr:rowOff>
    </xdr:from>
    <xdr:ext cx="405111" cy="259045"/>
    <xdr:sp macro="" textlink="">
      <xdr:nvSpPr>
        <xdr:cNvPr id="206" name="n_4mainValue【橋りょう・トンネル】&#10;有形固定資産減価償却率"/>
        <xdr:cNvSpPr txBox="1"/>
      </xdr:nvSpPr>
      <xdr:spPr>
        <a:xfrm>
          <a:off x="836304" y="9719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xdr:cNvSpPr/>
      </xdr:nvSpPr>
      <xdr:spPr>
        <a:xfrm>
          <a:off x="6098540" y="106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19577</xdr:rowOff>
    </xdr:from>
    <xdr:to>
      <xdr:col>55</xdr:col>
      <xdr:colOff>50800</xdr:colOff>
      <xdr:row>64</xdr:row>
      <xdr:rowOff>121177</xdr:rowOff>
    </xdr:to>
    <xdr:sp macro="" textlink="">
      <xdr:nvSpPr>
        <xdr:cNvPr id="246" name="楕円 245"/>
        <xdr:cNvSpPr/>
      </xdr:nvSpPr>
      <xdr:spPr>
        <a:xfrm>
          <a:off x="9192260" y="107485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105954</xdr:rowOff>
    </xdr:from>
    <xdr:ext cx="469744" cy="259045"/>
    <xdr:sp macro="" textlink="">
      <xdr:nvSpPr>
        <xdr:cNvPr id="247" name="【橋りょう・トンネル】&#10;一人当たり有形固定資産（償却資産）額該当値テキスト"/>
        <xdr:cNvSpPr txBox="1"/>
      </xdr:nvSpPr>
      <xdr:spPr>
        <a:xfrm>
          <a:off x="9258300" y="1066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19599</xdr:rowOff>
    </xdr:from>
    <xdr:to>
      <xdr:col>50</xdr:col>
      <xdr:colOff>165100</xdr:colOff>
      <xdr:row>64</xdr:row>
      <xdr:rowOff>121199</xdr:rowOff>
    </xdr:to>
    <xdr:sp macro="" textlink="">
      <xdr:nvSpPr>
        <xdr:cNvPr id="248" name="楕円 247"/>
        <xdr:cNvSpPr/>
      </xdr:nvSpPr>
      <xdr:spPr>
        <a:xfrm>
          <a:off x="8445500" y="1074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70377</xdr:rowOff>
    </xdr:from>
    <xdr:to>
      <xdr:col>55</xdr:col>
      <xdr:colOff>0</xdr:colOff>
      <xdr:row>64</xdr:row>
      <xdr:rowOff>70399</xdr:rowOff>
    </xdr:to>
    <xdr:cxnSp macro="">
      <xdr:nvCxnSpPr>
        <xdr:cNvPr id="249" name="直線コネクタ 248"/>
        <xdr:cNvCxnSpPr/>
      </xdr:nvCxnSpPr>
      <xdr:spPr>
        <a:xfrm flipV="1">
          <a:off x="8496300" y="10799337"/>
          <a:ext cx="7239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19617</xdr:rowOff>
    </xdr:from>
    <xdr:to>
      <xdr:col>46</xdr:col>
      <xdr:colOff>38100</xdr:colOff>
      <xdr:row>64</xdr:row>
      <xdr:rowOff>121217</xdr:rowOff>
    </xdr:to>
    <xdr:sp macro="" textlink="">
      <xdr:nvSpPr>
        <xdr:cNvPr id="250" name="楕円 249"/>
        <xdr:cNvSpPr/>
      </xdr:nvSpPr>
      <xdr:spPr>
        <a:xfrm>
          <a:off x="7670800" y="107485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70399</xdr:rowOff>
    </xdr:from>
    <xdr:to>
      <xdr:col>50</xdr:col>
      <xdr:colOff>114300</xdr:colOff>
      <xdr:row>64</xdr:row>
      <xdr:rowOff>70417</xdr:rowOff>
    </xdr:to>
    <xdr:cxnSp macro="">
      <xdr:nvCxnSpPr>
        <xdr:cNvPr id="251" name="直線コネクタ 250"/>
        <xdr:cNvCxnSpPr/>
      </xdr:nvCxnSpPr>
      <xdr:spPr>
        <a:xfrm flipV="1">
          <a:off x="7713980" y="10799359"/>
          <a:ext cx="78232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19627</xdr:rowOff>
    </xdr:from>
    <xdr:to>
      <xdr:col>41</xdr:col>
      <xdr:colOff>101600</xdr:colOff>
      <xdr:row>64</xdr:row>
      <xdr:rowOff>121227</xdr:rowOff>
    </xdr:to>
    <xdr:sp macro="" textlink="">
      <xdr:nvSpPr>
        <xdr:cNvPr id="252" name="楕円 251"/>
        <xdr:cNvSpPr/>
      </xdr:nvSpPr>
      <xdr:spPr>
        <a:xfrm>
          <a:off x="6873240" y="1074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70417</xdr:rowOff>
    </xdr:from>
    <xdr:to>
      <xdr:col>45</xdr:col>
      <xdr:colOff>177800</xdr:colOff>
      <xdr:row>64</xdr:row>
      <xdr:rowOff>70427</xdr:rowOff>
    </xdr:to>
    <xdr:cxnSp macro="">
      <xdr:nvCxnSpPr>
        <xdr:cNvPr id="253" name="直線コネクタ 252"/>
        <xdr:cNvCxnSpPr/>
      </xdr:nvCxnSpPr>
      <xdr:spPr>
        <a:xfrm flipV="1">
          <a:off x="6924040" y="10799377"/>
          <a:ext cx="78994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19656</xdr:rowOff>
    </xdr:from>
    <xdr:to>
      <xdr:col>36</xdr:col>
      <xdr:colOff>165100</xdr:colOff>
      <xdr:row>64</xdr:row>
      <xdr:rowOff>121256</xdr:rowOff>
    </xdr:to>
    <xdr:sp macro="" textlink="">
      <xdr:nvSpPr>
        <xdr:cNvPr id="254" name="楕円 253"/>
        <xdr:cNvSpPr/>
      </xdr:nvSpPr>
      <xdr:spPr>
        <a:xfrm>
          <a:off x="6098540" y="1074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70427</xdr:rowOff>
    </xdr:from>
    <xdr:to>
      <xdr:col>41</xdr:col>
      <xdr:colOff>50800</xdr:colOff>
      <xdr:row>64</xdr:row>
      <xdr:rowOff>70456</xdr:rowOff>
    </xdr:to>
    <xdr:cxnSp macro="">
      <xdr:nvCxnSpPr>
        <xdr:cNvPr id="255" name="直線コネクタ 254"/>
        <xdr:cNvCxnSpPr/>
      </xdr:nvCxnSpPr>
      <xdr:spPr>
        <a:xfrm flipV="1">
          <a:off x="6149340" y="10799387"/>
          <a:ext cx="77470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xdr:cNvSpPr txBox="1"/>
      </xdr:nvSpPr>
      <xdr:spPr>
        <a:xfrm>
          <a:off x="5872695" y="1039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112326</xdr:rowOff>
    </xdr:from>
    <xdr:ext cx="469744" cy="259045"/>
    <xdr:sp macro="" textlink="">
      <xdr:nvSpPr>
        <xdr:cNvPr id="260" name="n_1mainValue【橋りょう・トンネル】&#10;一人当たり有形固定資産（償却資産）額"/>
        <xdr:cNvSpPr txBox="1"/>
      </xdr:nvSpPr>
      <xdr:spPr>
        <a:xfrm>
          <a:off x="8271588" y="1084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112344</xdr:rowOff>
    </xdr:from>
    <xdr:ext cx="469744" cy="259045"/>
    <xdr:sp macro="" textlink="">
      <xdr:nvSpPr>
        <xdr:cNvPr id="261" name="n_2mainValue【橋りょう・トンネル】&#10;一人当たり有形固定資産（償却資産）額"/>
        <xdr:cNvSpPr txBox="1"/>
      </xdr:nvSpPr>
      <xdr:spPr>
        <a:xfrm>
          <a:off x="7509588" y="1084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112354</xdr:rowOff>
    </xdr:from>
    <xdr:ext cx="469744" cy="259045"/>
    <xdr:sp macro="" textlink="">
      <xdr:nvSpPr>
        <xdr:cNvPr id="262" name="n_3mainValue【橋りょう・トンネル】&#10;一人当たり有形固定資産（償却資産）額"/>
        <xdr:cNvSpPr txBox="1"/>
      </xdr:nvSpPr>
      <xdr:spPr>
        <a:xfrm>
          <a:off x="6712028" y="1084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112383</xdr:rowOff>
    </xdr:from>
    <xdr:ext cx="469744" cy="259045"/>
    <xdr:sp macro="" textlink="">
      <xdr:nvSpPr>
        <xdr:cNvPr id="263" name="n_4mainValue【橋りょう・トンネル】&#10;一人当たり有形固定資産（償却資産）額"/>
        <xdr:cNvSpPr txBox="1"/>
      </xdr:nvSpPr>
      <xdr:spPr>
        <a:xfrm>
          <a:off x="5937328" y="1084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xdr:cNvSpPr txBox="1"/>
      </xdr:nvSpPr>
      <xdr:spPr>
        <a:xfrm>
          <a:off x="1441450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147320</xdr:rowOff>
    </xdr:from>
    <xdr:to>
      <xdr:col>85</xdr:col>
      <xdr:colOff>177800</xdr:colOff>
      <xdr:row>37</xdr:row>
      <xdr:rowOff>77470</xdr:rowOff>
    </xdr:to>
    <xdr:sp macro="" textlink="">
      <xdr:nvSpPr>
        <xdr:cNvPr id="336" name="楕円 335"/>
        <xdr:cNvSpPr/>
      </xdr:nvSpPr>
      <xdr:spPr>
        <a:xfrm>
          <a:off x="14325600" y="61823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170197</xdr:rowOff>
    </xdr:from>
    <xdr:ext cx="405111" cy="259045"/>
    <xdr:sp macro="" textlink="">
      <xdr:nvSpPr>
        <xdr:cNvPr id="337" name="【認定こども園・幼稚園・保育所】&#10;有形固定資産減価償却率該当値テキスト"/>
        <xdr:cNvSpPr txBox="1"/>
      </xdr:nvSpPr>
      <xdr:spPr>
        <a:xfrm>
          <a:off x="14414500"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156845</xdr:rowOff>
    </xdr:from>
    <xdr:to>
      <xdr:col>81</xdr:col>
      <xdr:colOff>101600</xdr:colOff>
      <xdr:row>37</xdr:row>
      <xdr:rowOff>86995</xdr:rowOff>
    </xdr:to>
    <xdr:sp macro="" textlink="">
      <xdr:nvSpPr>
        <xdr:cNvPr id="338" name="楕円 337"/>
        <xdr:cNvSpPr/>
      </xdr:nvSpPr>
      <xdr:spPr>
        <a:xfrm>
          <a:off x="13578840" y="6191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26670</xdr:rowOff>
    </xdr:from>
    <xdr:to>
      <xdr:col>85</xdr:col>
      <xdr:colOff>127000</xdr:colOff>
      <xdr:row>37</xdr:row>
      <xdr:rowOff>36195</xdr:rowOff>
    </xdr:to>
    <xdr:cxnSp macro="">
      <xdr:nvCxnSpPr>
        <xdr:cNvPr id="339" name="直線コネクタ 338"/>
        <xdr:cNvCxnSpPr/>
      </xdr:nvCxnSpPr>
      <xdr:spPr>
        <a:xfrm flipV="1">
          <a:off x="13629640" y="6229350"/>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113030</xdr:rowOff>
    </xdr:from>
    <xdr:to>
      <xdr:col>76</xdr:col>
      <xdr:colOff>165100</xdr:colOff>
      <xdr:row>37</xdr:row>
      <xdr:rowOff>43180</xdr:rowOff>
    </xdr:to>
    <xdr:sp macro="" textlink="">
      <xdr:nvSpPr>
        <xdr:cNvPr id="340" name="楕円 339"/>
        <xdr:cNvSpPr/>
      </xdr:nvSpPr>
      <xdr:spPr>
        <a:xfrm>
          <a:off x="12804140" y="6148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163830</xdr:rowOff>
    </xdr:from>
    <xdr:to>
      <xdr:col>81</xdr:col>
      <xdr:colOff>50800</xdr:colOff>
      <xdr:row>37</xdr:row>
      <xdr:rowOff>36195</xdr:rowOff>
    </xdr:to>
    <xdr:cxnSp macro="">
      <xdr:nvCxnSpPr>
        <xdr:cNvPr id="341" name="直線コネクタ 340"/>
        <xdr:cNvCxnSpPr/>
      </xdr:nvCxnSpPr>
      <xdr:spPr>
        <a:xfrm>
          <a:off x="12854940" y="619887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342" name="楕円 341"/>
        <xdr:cNvSpPr/>
      </xdr:nvSpPr>
      <xdr:spPr>
        <a:xfrm>
          <a:off x="12029440" y="6100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36</xdr:row>
      <xdr:rowOff>163830</xdr:rowOff>
    </xdr:to>
    <xdr:cxnSp macro="">
      <xdr:nvCxnSpPr>
        <xdr:cNvPr id="343" name="直線コネクタ 342"/>
        <xdr:cNvCxnSpPr/>
      </xdr:nvCxnSpPr>
      <xdr:spPr>
        <a:xfrm>
          <a:off x="12072620" y="615124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21590</xdr:rowOff>
    </xdr:from>
    <xdr:to>
      <xdr:col>67</xdr:col>
      <xdr:colOff>101600</xdr:colOff>
      <xdr:row>36</xdr:row>
      <xdr:rowOff>123190</xdr:rowOff>
    </xdr:to>
    <xdr:sp macro="" textlink="">
      <xdr:nvSpPr>
        <xdr:cNvPr id="344" name="楕円 343"/>
        <xdr:cNvSpPr/>
      </xdr:nvSpPr>
      <xdr:spPr>
        <a:xfrm>
          <a:off x="1123188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72390</xdr:rowOff>
    </xdr:from>
    <xdr:to>
      <xdr:col>71</xdr:col>
      <xdr:colOff>177800</xdr:colOff>
      <xdr:row>36</xdr:row>
      <xdr:rowOff>116205</xdr:rowOff>
    </xdr:to>
    <xdr:cxnSp macro="">
      <xdr:nvCxnSpPr>
        <xdr:cNvPr id="345" name="直線コネクタ 344"/>
        <xdr:cNvCxnSpPr/>
      </xdr:nvCxnSpPr>
      <xdr:spPr>
        <a:xfrm>
          <a:off x="11282680" y="610743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xdr:cNvSpPr txBox="1"/>
      </xdr:nvSpPr>
      <xdr:spPr>
        <a:xfrm>
          <a:off x="134372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xdr:cNvSpPr txBox="1"/>
      </xdr:nvSpPr>
      <xdr:spPr>
        <a:xfrm>
          <a:off x="126752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8" name="n_3aveValue【認定こども園・幼稚園・保育所】&#10;有形固定資産減価償却率"/>
        <xdr:cNvSpPr txBox="1"/>
      </xdr:nvSpPr>
      <xdr:spPr>
        <a:xfrm>
          <a:off x="119005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349" name="n_4aveValue【認定こども園・幼稚園・保育所】&#10;有形固定資産減価償却率"/>
        <xdr:cNvSpPr txBox="1"/>
      </xdr:nvSpPr>
      <xdr:spPr>
        <a:xfrm>
          <a:off x="1110298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103522</xdr:rowOff>
    </xdr:from>
    <xdr:ext cx="405111" cy="259045"/>
    <xdr:sp macro="" textlink="">
      <xdr:nvSpPr>
        <xdr:cNvPr id="350" name="n_1mainValue【認定こども園・幼稚園・保育所】&#10;有形固定資産減価償却率"/>
        <xdr:cNvSpPr txBox="1"/>
      </xdr:nvSpPr>
      <xdr:spPr>
        <a:xfrm>
          <a:off x="134372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59707</xdr:rowOff>
    </xdr:from>
    <xdr:ext cx="405111" cy="259045"/>
    <xdr:sp macro="" textlink="">
      <xdr:nvSpPr>
        <xdr:cNvPr id="351" name="n_2mainValue【認定こども園・幼稚園・保育所】&#10;有形固定資産減価償却率"/>
        <xdr:cNvSpPr txBox="1"/>
      </xdr:nvSpPr>
      <xdr:spPr>
        <a:xfrm>
          <a:off x="126752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12082</xdr:rowOff>
    </xdr:from>
    <xdr:ext cx="405111" cy="259045"/>
    <xdr:sp macro="" textlink="">
      <xdr:nvSpPr>
        <xdr:cNvPr id="352" name="n_3mainValue【認定こども園・幼稚園・保育所】&#10;有形固定資産減価償却率"/>
        <xdr:cNvSpPr txBox="1"/>
      </xdr:nvSpPr>
      <xdr:spPr>
        <a:xfrm>
          <a:off x="11900544"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139717</xdr:rowOff>
    </xdr:from>
    <xdr:ext cx="405111" cy="259045"/>
    <xdr:sp macro="" textlink="">
      <xdr:nvSpPr>
        <xdr:cNvPr id="353" name="n_4mainValue【認定こども園・幼稚園・保育所】&#10;有形固定資産減価償却率"/>
        <xdr:cNvSpPr txBox="1"/>
      </xdr:nvSpPr>
      <xdr:spPr>
        <a:xfrm>
          <a:off x="1110298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xdr:cNvSpPr txBox="1"/>
      </xdr:nvSpPr>
      <xdr:spPr>
        <a:xfrm>
          <a:off x="19547840" y="656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xdr:cNvSpPr/>
      </xdr:nvSpPr>
      <xdr:spPr>
        <a:xfrm>
          <a:off x="1638808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6350</xdr:rowOff>
    </xdr:from>
    <xdr:to>
      <xdr:col>116</xdr:col>
      <xdr:colOff>114300</xdr:colOff>
      <xdr:row>41</xdr:row>
      <xdr:rowOff>107950</xdr:rowOff>
    </xdr:to>
    <xdr:sp macro="" textlink="">
      <xdr:nvSpPr>
        <xdr:cNvPr id="393" name="楕円 392"/>
        <xdr:cNvSpPr/>
      </xdr:nvSpPr>
      <xdr:spPr>
        <a:xfrm>
          <a:off x="1945894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156227</xdr:rowOff>
    </xdr:from>
    <xdr:ext cx="469744" cy="259045"/>
    <xdr:sp macro="" textlink="">
      <xdr:nvSpPr>
        <xdr:cNvPr id="394" name="【認定こども園・幼稚園・保育所】&#10;一人当たり面積該当値テキスト"/>
        <xdr:cNvSpPr txBox="1"/>
      </xdr:nvSpPr>
      <xdr:spPr>
        <a:xfrm>
          <a:off x="1954784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macro="" textlink="">
      <xdr:nvSpPr>
        <xdr:cNvPr id="395" name="楕円 394"/>
        <xdr:cNvSpPr/>
      </xdr:nvSpPr>
      <xdr:spPr>
        <a:xfrm>
          <a:off x="18735040" y="68795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57150</xdr:rowOff>
    </xdr:from>
    <xdr:to>
      <xdr:col>116</xdr:col>
      <xdr:colOff>63500</xdr:colOff>
      <xdr:row>41</xdr:row>
      <xdr:rowOff>57150</xdr:rowOff>
    </xdr:to>
    <xdr:cxnSp macro="">
      <xdr:nvCxnSpPr>
        <xdr:cNvPr id="396" name="直線コネクタ 395"/>
        <xdr:cNvCxnSpPr/>
      </xdr:nvCxnSpPr>
      <xdr:spPr>
        <a:xfrm>
          <a:off x="18778220" y="69303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6350</xdr:rowOff>
    </xdr:from>
    <xdr:to>
      <xdr:col>107</xdr:col>
      <xdr:colOff>101600</xdr:colOff>
      <xdr:row>41</xdr:row>
      <xdr:rowOff>107950</xdr:rowOff>
    </xdr:to>
    <xdr:sp macro="" textlink="">
      <xdr:nvSpPr>
        <xdr:cNvPr id="397" name="楕円 396"/>
        <xdr:cNvSpPr/>
      </xdr:nvSpPr>
      <xdr:spPr>
        <a:xfrm>
          <a:off x="1793748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57150</xdr:rowOff>
    </xdr:to>
    <xdr:cxnSp macro="">
      <xdr:nvCxnSpPr>
        <xdr:cNvPr id="398" name="直線コネクタ 397"/>
        <xdr:cNvCxnSpPr/>
      </xdr:nvCxnSpPr>
      <xdr:spPr>
        <a:xfrm>
          <a:off x="17988280" y="69303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10160</xdr:rowOff>
    </xdr:from>
    <xdr:to>
      <xdr:col>102</xdr:col>
      <xdr:colOff>165100</xdr:colOff>
      <xdr:row>41</xdr:row>
      <xdr:rowOff>111760</xdr:rowOff>
    </xdr:to>
    <xdr:sp macro="" textlink="">
      <xdr:nvSpPr>
        <xdr:cNvPr id="399" name="楕円 398"/>
        <xdr:cNvSpPr/>
      </xdr:nvSpPr>
      <xdr:spPr>
        <a:xfrm>
          <a:off x="1716278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57150</xdr:rowOff>
    </xdr:from>
    <xdr:to>
      <xdr:col>107</xdr:col>
      <xdr:colOff>50800</xdr:colOff>
      <xdr:row>41</xdr:row>
      <xdr:rowOff>60960</xdr:rowOff>
    </xdr:to>
    <xdr:cxnSp macro="">
      <xdr:nvCxnSpPr>
        <xdr:cNvPr id="400" name="直線コネクタ 399"/>
        <xdr:cNvCxnSpPr/>
      </xdr:nvCxnSpPr>
      <xdr:spPr>
        <a:xfrm flipV="1">
          <a:off x="17213580" y="69303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10160</xdr:rowOff>
    </xdr:from>
    <xdr:to>
      <xdr:col>98</xdr:col>
      <xdr:colOff>38100</xdr:colOff>
      <xdr:row>41</xdr:row>
      <xdr:rowOff>111760</xdr:rowOff>
    </xdr:to>
    <xdr:sp macro="" textlink="">
      <xdr:nvSpPr>
        <xdr:cNvPr id="401" name="楕円 400"/>
        <xdr:cNvSpPr/>
      </xdr:nvSpPr>
      <xdr:spPr>
        <a:xfrm>
          <a:off x="16388080" y="6883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60960</xdr:rowOff>
    </xdr:from>
    <xdr:to>
      <xdr:col>102</xdr:col>
      <xdr:colOff>114300</xdr:colOff>
      <xdr:row>41</xdr:row>
      <xdr:rowOff>60960</xdr:rowOff>
    </xdr:to>
    <xdr:cxnSp macro="">
      <xdr:nvCxnSpPr>
        <xdr:cNvPr id="402" name="直線コネクタ 401"/>
        <xdr:cNvCxnSpPr/>
      </xdr:nvCxnSpPr>
      <xdr:spPr>
        <a:xfrm>
          <a:off x="16431260" y="69342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3" name="n_1aveValue【認定こども園・幼稚園・保育所】&#10;一人当たり面積"/>
        <xdr:cNvSpPr txBox="1"/>
      </xdr:nvSpPr>
      <xdr:spPr>
        <a:xfrm>
          <a:off x="185611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4" name="n_2aveValue【認定こども園・幼稚園・保育所】&#10;一人当たり面積"/>
        <xdr:cNvSpPr txBox="1"/>
      </xdr:nvSpPr>
      <xdr:spPr>
        <a:xfrm>
          <a:off x="177762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5" name="n_3aveValue【認定こども園・幼稚園・保育所】&#10;一人当たり面積"/>
        <xdr:cNvSpPr txBox="1"/>
      </xdr:nvSpPr>
      <xdr:spPr>
        <a:xfrm>
          <a:off x="17001567"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xdr:cNvSpPr txBox="1"/>
      </xdr:nvSpPr>
      <xdr:spPr>
        <a:xfrm>
          <a:off x="162268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macro="" textlink="">
      <xdr:nvSpPr>
        <xdr:cNvPr id="407" name="n_1mainValue【認定こども園・幼稚園・保育所】&#10;一人当たり面積"/>
        <xdr:cNvSpPr txBox="1"/>
      </xdr:nvSpPr>
      <xdr:spPr>
        <a:xfrm>
          <a:off x="1856112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99077</xdr:rowOff>
    </xdr:from>
    <xdr:ext cx="469744" cy="259045"/>
    <xdr:sp macro="" textlink="">
      <xdr:nvSpPr>
        <xdr:cNvPr id="408" name="n_2mainValue【認定こども園・幼稚園・保育所】&#10;一人当たり面積"/>
        <xdr:cNvSpPr txBox="1"/>
      </xdr:nvSpPr>
      <xdr:spPr>
        <a:xfrm>
          <a:off x="1777626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102887</xdr:rowOff>
    </xdr:from>
    <xdr:ext cx="469744" cy="259045"/>
    <xdr:sp macro="" textlink="">
      <xdr:nvSpPr>
        <xdr:cNvPr id="409" name="n_3mainValue【認定こども園・幼稚園・保育所】&#10;一人当たり面積"/>
        <xdr:cNvSpPr txBox="1"/>
      </xdr:nvSpPr>
      <xdr:spPr>
        <a:xfrm>
          <a:off x="1700156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102887</xdr:rowOff>
    </xdr:from>
    <xdr:ext cx="469744" cy="259045"/>
    <xdr:sp macro="" textlink="">
      <xdr:nvSpPr>
        <xdr:cNvPr id="410" name="n_4mainValue【認定こども園・幼稚園・保育所】&#10;一人当たり面積"/>
        <xdr:cNvSpPr txBox="1"/>
      </xdr:nvSpPr>
      <xdr:spPr>
        <a:xfrm>
          <a:off x="1622686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440" name="【学校施設】&#10;有形固定資産減価償却率平均値テキスト"/>
        <xdr:cNvSpPr txBox="1"/>
      </xdr:nvSpPr>
      <xdr:spPr>
        <a:xfrm>
          <a:off x="1441450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xdr:cNvSpPr/>
      </xdr:nvSpPr>
      <xdr:spPr>
        <a:xfrm>
          <a:off x="1123188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451" name="楕円 450"/>
        <xdr:cNvSpPr/>
      </xdr:nvSpPr>
      <xdr:spPr>
        <a:xfrm>
          <a:off x="14325600" y="100742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38752</xdr:rowOff>
    </xdr:from>
    <xdr:ext cx="405111" cy="259045"/>
    <xdr:sp macro="" textlink="">
      <xdr:nvSpPr>
        <xdr:cNvPr id="452" name="【学校施設】&#10;有形固定資産減価償却率該当値テキスト"/>
        <xdr:cNvSpPr txBox="1"/>
      </xdr:nvSpPr>
      <xdr:spPr>
        <a:xfrm>
          <a:off x="14414500"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xdr:rowOff>
    </xdr:from>
    <xdr:to>
      <xdr:col>81</xdr:col>
      <xdr:colOff>101600</xdr:colOff>
      <xdr:row>60</xdr:row>
      <xdr:rowOff>111760</xdr:rowOff>
    </xdr:to>
    <xdr:sp macro="" textlink="">
      <xdr:nvSpPr>
        <xdr:cNvPr id="453" name="楕円 452"/>
        <xdr:cNvSpPr/>
      </xdr:nvSpPr>
      <xdr:spPr>
        <a:xfrm>
          <a:off x="1357884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60960</xdr:rowOff>
    </xdr:from>
    <xdr:to>
      <xdr:col>85</xdr:col>
      <xdr:colOff>127000</xdr:colOff>
      <xdr:row>60</xdr:row>
      <xdr:rowOff>66675</xdr:rowOff>
    </xdr:to>
    <xdr:cxnSp macro="">
      <xdr:nvCxnSpPr>
        <xdr:cNvPr id="454" name="直線コネクタ 453"/>
        <xdr:cNvCxnSpPr/>
      </xdr:nvCxnSpPr>
      <xdr:spPr>
        <a:xfrm>
          <a:off x="13629640" y="10119360"/>
          <a:ext cx="7467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55" name="楕円 454"/>
        <xdr:cNvSpPr/>
      </xdr:nvSpPr>
      <xdr:spPr>
        <a:xfrm>
          <a:off x="1280414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60960</xdr:rowOff>
    </xdr:to>
    <xdr:cxnSp macro="">
      <xdr:nvCxnSpPr>
        <xdr:cNvPr id="456" name="直線コネクタ 455"/>
        <xdr:cNvCxnSpPr/>
      </xdr:nvCxnSpPr>
      <xdr:spPr>
        <a:xfrm>
          <a:off x="12854940" y="1010412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126365</xdr:rowOff>
    </xdr:from>
    <xdr:to>
      <xdr:col>72</xdr:col>
      <xdr:colOff>38100</xdr:colOff>
      <xdr:row>60</xdr:row>
      <xdr:rowOff>56515</xdr:rowOff>
    </xdr:to>
    <xdr:sp macro="" textlink="">
      <xdr:nvSpPr>
        <xdr:cNvPr id="457" name="楕円 456"/>
        <xdr:cNvSpPr/>
      </xdr:nvSpPr>
      <xdr:spPr>
        <a:xfrm>
          <a:off x="12029440" y="100171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5715</xdr:rowOff>
    </xdr:from>
    <xdr:to>
      <xdr:col>76</xdr:col>
      <xdr:colOff>114300</xdr:colOff>
      <xdr:row>60</xdr:row>
      <xdr:rowOff>45720</xdr:rowOff>
    </xdr:to>
    <xdr:cxnSp macro="">
      <xdr:nvCxnSpPr>
        <xdr:cNvPr id="458" name="直線コネクタ 457"/>
        <xdr:cNvCxnSpPr/>
      </xdr:nvCxnSpPr>
      <xdr:spPr>
        <a:xfrm>
          <a:off x="12072620" y="1006411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84455</xdr:rowOff>
    </xdr:from>
    <xdr:to>
      <xdr:col>67</xdr:col>
      <xdr:colOff>101600</xdr:colOff>
      <xdr:row>60</xdr:row>
      <xdr:rowOff>14605</xdr:rowOff>
    </xdr:to>
    <xdr:sp macro="" textlink="">
      <xdr:nvSpPr>
        <xdr:cNvPr id="459" name="楕円 458"/>
        <xdr:cNvSpPr/>
      </xdr:nvSpPr>
      <xdr:spPr>
        <a:xfrm>
          <a:off x="11231880" y="997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135255</xdr:rowOff>
    </xdr:from>
    <xdr:to>
      <xdr:col>71</xdr:col>
      <xdr:colOff>177800</xdr:colOff>
      <xdr:row>60</xdr:row>
      <xdr:rowOff>5715</xdr:rowOff>
    </xdr:to>
    <xdr:cxnSp macro="">
      <xdr:nvCxnSpPr>
        <xdr:cNvPr id="460" name="直線コネクタ 459"/>
        <xdr:cNvCxnSpPr/>
      </xdr:nvCxnSpPr>
      <xdr:spPr>
        <a:xfrm>
          <a:off x="11282680" y="1002601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461" name="n_1aveValue【学校施設】&#10;有形固定資産減価償却率"/>
        <xdr:cNvSpPr txBox="1"/>
      </xdr:nvSpPr>
      <xdr:spPr>
        <a:xfrm>
          <a:off x="1343724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62" name="n_2aveValue【学校施設】&#10;有形固定資産減価償却率"/>
        <xdr:cNvSpPr txBox="1"/>
      </xdr:nvSpPr>
      <xdr:spPr>
        <a:xfrm>
          <a:off x="126752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3" name="n_3aveValue【学校施設】&#10;有形固定資産減価償却率"/>
        <xdr:cNvSpPr txBox="1"/>
      </xdr:nvSpPr>
      <xdr:spPr>
        <a:xfrm>
          <a:off x="119005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464" name="n_4aveValue【学校施設】&#10;有形固定資産減価償却率"/>
        <xdr:cNvSpPr txBox="1"/>
      </xdr:nvSpPr>
      <xdr:spPr>
        <a:xfrm>
          <a:off x="1110298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128287</xdr:rowOff>
    </xdr:from>
    <xdr:ext cx="405111" cy="259045"/>
    <xdr:sp macro="" textlink="">
      <xdr:nvSpPr>
        <xdr:cNvPr id="465" name="n_1mainValue【学校施設】&#10;有形固定資産減価償却率"/>
        <xdr:cNvSpPr txBox="1"/>
      </xdr:nvSpPr>
      <xdr:spPr>
        <a:xfrm>
          <a:off x="134372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6" name="n_2mainValue【学校施設】&#10;有形固定資産減価償却率"/>
        <xdr:cNvSpPr txBox="1"/>
      </xdr:nvSpPr>
      <xdr:spPr>
        <a:xfrm>
          <a:off x="12675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73042</xdr:rowOff>
    </xdr:from>
    <xdr:ext cx="405111" cy="259045"/>
    <xdr:sp macro="" textlink="">
      <xdr:nvSpPr>
        <xdr:cNvPr id="467" name="n_3mainValue【学校施設】&#10;有形固定資産減価償却率"/>
        <xdr:cNvSpPr txBox="1"/>
      </xdr:nvSpPr>
      <xdr:spPr>
        <a:xfrm>
          <a:off x="1190054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31132</xdr:rowOff>
    </xdr:from>
    <xdr:ext cx="405111" cy="259045"/>
    <xdr:sp macro="" textlink="">
      <xdr:nvSpPr>
        <xdr:cNvPr id="468" name="n_4mainValue【学校施設】&#10;有形固定資産減価償却率"/>
        <xdr:cNvSpPr txBox="1"/>
      </xdr:nvSpPr>
      <xdr:spPr>
        <a:xfrm>
          <a:off x="1110298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xdr:cNvSpPr txBox="1"/>
      </xdr:nvSpPr>
      <xdr:spPr>
        <a:xfrm>
          <a:off x="19547840" y="103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xdr:cNvSpPr/>
      </xdr:nvSpPr>
      <xdr:spPr>
        <a:xfrm>
          <a:off x="16388080" y="104804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90932</xdr:rowOff>
    </xdr:from>
    <xdr:to>
      <xdr:col>116</xdr:col>
      <xdr:colOff>114300</xdr:colOff>
      <xdr:row>64</xdr:row>
      <xdr:rowOff>21082</xdr:rowOff>
    </xdr:to>
    <xdr:sp macro="" textlink="">
      <xdr:nvSpPr>
        <xdr:cNvPr id="507" name="楕円 506"/>
        <xdr:cNvSpPr/>
      </xdr:nvSpPr>
      <xdr:spPr>
        <a:xfrm>
          <a:off x="19458940" y="10652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69359</xdr:rowOff>
    </xdr:from>
    <xdr:ext cx="469744" cy="259045"/>
    <xdr:sp macro="" textlink="">
      <xdr:nvSpPr>
        <xdr:cNvPr id="508" name="【学校施設】&#10;一人当たり面積該当値テキスト"/>
        <xdr:cNvSpPr txBox="1"/>
      </xdr:nvSpPr>
      <xdr:spPr>
        <a:xfrm>
          <a:off x="19547840" y="1063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92761</xdr:rowOff>
    </xdr:from>
    <xdr:to>
      <xdr:col>112</xdr:col>
      <xdr:colOff>38100</xdr:colOff>
      <xdr:row>64</xdr:row>
      <xdr:rowOff>22911</xdr:rowOff>
    </xdr:to>
    <xdr:sp macro="" textlink="">
      <xdr:nvSpPr>
        <xdr:cNvPr id="509" name="楕円 508"/>
        <xdr:cNvSpPr/>
      </xdr:nvSpPr>
      <xdr:spPr>
        <a:xfrm>
          <a:off x="18735040" y="106540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141732</xdr:rowOff>
    </xdr:from>
    <xdr:to>
      <xdr:col>116</xdr:col>
      <xdr:colOff>63500</xdr:colOff>
      <xdr:row>63</xdr:row>
      <xdr:rowOff>143561</xdr:rowOff>
    </xdr:to>
    <xdr:cxnSp macro="">
      <xdr:nvCxnSpPr>
        <xdr:cNvPr id="510" name="直線コネクタ 509"/>
        <xdr:cNvCxnSpPr/>
      </xdr:nvCxnSpPr>
      <xdr:spPr>
        <a:xfrm flipV="1">
          <a:off x="18778220" y="10703052"/>
          <a:ext cx="73152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94590</xdr:rowOff>
    </xdr:from>
    <xdr:to>
      <xdr:col>107</xdr:col>
      <xdr:colOff>101600</xdr:colOff>
      <xdr:row>64</xdr:row>
      <xdr:rowOff>24740</xdr:rowOff>
    </xdr:to>
    <xdr:sp macro="" textlink="">
      <xdr:nvSpPr>
        <xdr:cNvPr id="511" name="楕円 510"/>
        <xdr:cNvSpPr/>
      </xdr:nvSpPr>
      <xdr:spPr>
        <a:xfrm>
          <a:off x="17937480" y="10655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143561</xdr:rowOff>
    </xdr:from>
    <xdr:to>
      <xdr:col>111</xdr:col>
      <xdr:colOff>177800</xdr:colOff>
      <xdr:row>63</xdr:row>
      <xdr:rowOff>145390</xdr:rowOff>
    </xdr:to>
    <xdr:cxnSp macro="">
      <xdr:nvCxnSpPr>
        <xdr:cNvPr id="512" name="直線コネクタ 511"/>
        <xdr:cNvCxnSpPr/>
      </xdr:nvCxnSpPr>
      <xdr:spPr>
        <a:xfrm flipV="1">
          <a:off x="17988280" y="10704881"/>
          <a:ext cx="78994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95504</xdr:rowOff>
    </xdr:from>
    <xdr:to>
      <xdr:col>102</xdr:col>
      <xdr:colOff>165100</xdr:colOff>
      <xdr:row>64</xdr:row>
      <xdr:rowOff>25654</xdr:rowOff>
    </xdr:to>
    <xdr:sp macro="" textlink="">
      <xdr:nvSpPr>
        <xdr:cNvPr id="513" name="楕円 512"/>
        <xdr:cNvSpPr/>
      </xdr:nvSpPr>
      <xdr:spPr>
        <a:xfrm>
          <a:off x="17162780" y="10656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145390</xdr:rowOff>
    </xdr:from>
    <xdr:to>
      <xdr:col>107</xdr:col>
      <xdr:colOff>50800</xdr:colOff>
      <xdr:row>63</xdr:row>
      <xdr:rowOff>146304</xdr:rowOff>
    </xdr:to>
    <xdr:cxnSp macro="">
      <xdr:nvCxnSpPr>
        <xdr:cNvPr id="514" name="直線コネクタ 513"/>
        <xdr:cNvCxnSpPr/>
      </xdr:nvCxnSpPr>
      <xdr:spPr>
        <a:xfrm flipV="1">
          <a:off x="17213580" y="10706710"/>
          <a:ext cx="7747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97790</xdr:rowOff>
    </xdr:from>
    <xdr:to>
      <xdr:col>98</xdr:col>
      <xdr:colOff>38100</xdr:colOff>
      <xdr:row>64</xdr:row>
      <xdr:rowOff>27940</xdr:rowOff>
    </xdr:to>
    <xdr:sp macro="" textlink="">
      <xdr:nvSpPr>
        <xdr:cNvPr id="515" name="楕円 514"/>
        <xdr:cNvSpPr/>
      </xdr:nvSpPr>
      <xdr:spPr>
        <a:xfrm>
          <a:off x="16388080" y="10659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146304</xdr:rowOff>
    </xdr:from>
    <xdr:to>
      <xdr:col>102</xdr:col>
      <xdr:colOff>114300</xdr:colOff>
      <xdr:row>63</xdr:row>
      <xdr:rowOff>148590</xdr:rowOff>
    </xdr:to>
    <xdr:cxnSp macro="">
      <xdr:nvCxnSpPr>
        <xdr:cNvPr id="516" name="直線コネクタ 515"/>
        <xdr:cNvCxnSpPr/>
      </xdr:nvCxnSpPr>
      <xdr:spPr>
        <a:xfrm flipV="1">
          <a:off x="16431260" y="10707624"/>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xdr:cNvSpPr txBox="1"/>
      </xdr:nvSpPr>
      <xdr:spPr>
        <a:xfrm>
          <a:off x="17776267" y="102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xdr:cNvSpPr txBox="1"/>
      </xdr:nvSpPr>
      <xdr:spPr>
        <a:xfrm>
          <a:off x="16226867" y="1025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14038</xdr:rowOff>
    </xdr:from>
    <xdr:ext cx="469744" cy="259045"/>
    <xdr:sp macro="" textlink="">
      <xdr:nvSpPr>
        <xdr:cNvPr id="521" name="n_1mainValue【学校施設】&#10;一人当たり面積"/>
        <xdr:cNvSpPr txBox="1"/>
      </xdr:nvSpPr>
      <xdr:spPr>
        <a:xfrm>
          <a:off x="18561127" y="1074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15867</xdr:rowOff>
    </xdr:from>
    <xdr:ext cx="469744" cy="259045"/>
    <xdr:sp macro="" textlink="">
      <xdr:nvSpPr>
        <xdr:cNvPr id="522" name="n_2mainValue【学校施設】&#10;一人当たり面積"/>
        <xdr:cNvSpPr txBox="1"/>
      </xdr:nvSpPr>
      <xdr:spPr>
        <a:xfrm>
          <a:off x="17776267" y="107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16781</xdr:rowOff>
    </xdr:from>
    <xdr:ext cx="469744" cy="259045"/>
    <xdr:sp macro="" textlink="">
      <xdr:nvSpPr>
        <xdr:cNvPr id="523" name="n_3mainValue【学校施設】&#10;一人当たり面積"/>
        <xdr:cNvSpPr txBox="1"/>
      </xdr:nvSpPr>
      <xdr:spPr>
        <a:xfrm>
          <a:off x="17001567" y="1074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19067</xdr:rowOff>
    </xdr:from>
    <xdr:ext cx="469744" cy="259045"/>
    <xdr:sp macro="" textlink="">
      <xdr:nvSpPr>
        <xdr:cNvPr id="524" name="n_4mainValue【学校施設】&#10;一人当たり面積"/>
        <xdr:cNvSpPr txBox="1"/>
      </xdr:nvSpPr>
      <xdr:spPr>
        <a:xfrm>
          <a:off x="1622686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xdr:cNvCxnSpPr/>
      </xdr:nvCxnSpPr>
      <xdr:spPr>
        <a:xfrm flipV="1">
          <a:off x="14375764" y="1304271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xdr:cNvSpPr txBox="1"/>
      </xdr:nvSpPr>
      <xdr:spPr>
        <a:xfrm>
          <a:off x="14414500" y="128217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xdr:cNvCxnSpPr/>
      </xdr:nvCxnSpPr>
      <xdr:spPr>
        <a:xfrm>
          <a:off x="14287500" y="130427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xdr:cNvSpPr txBox="1"/>
      </xdr:nvSpPr>
      <xdr:spPr>
        <a:xfrm>
          <a:off x="14414500" y="13672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xdr:cNvSpPr/>
      </xdr:nvSpPr>
      <xdr:spPr>
        <a:xfrm>
          <a:off x="14325600" y="1381705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xdr:cNvSpPr/>
      </xdr:nvSpPr>
      <xdr:spPr>
        <a:xfrm>
          <a:off x="13578840" y="137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xdr:cNvSpPr/>
      </xdr:nvSpPr>
      <xdr:spPr>
        <a:xfrm>
          <a:off x="12804140" y="1377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xdr:cNvSpPr/>
      </xdr:nvSpPr>
      <xdr:spPr>
        <a:xfrm>
          <a:off x="12029440" y="137925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xdr:cNvSpPr/>
      </xdr:nvSpPr>
      <xdr:spPr>
        <a:xfrm>
          <a:off x="11231880" y="13839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47716</xdr:rowOff>
    </xdr:from>
    <xdr:to>
      <xdr:col>85</xdr:col>
      <xdr:colOff>177800</xdr:colOff>
      <xdr:row>83</xdr:row>
      <xdr:rowOff>149316</xdr:rowOff>
    </xdr:to>
    <xdr:sp macro="" textlink="">
      <xdr:nvSpPr>
        <xdr:cNvPr id="566" name="楕円 565"/>
        <xdr:cNvSpPr/>
      </xdr:nvSpPr>
      <xdr:spPr>
        <a:xfrm>
          <a:off x="14325600" y="1396183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26143</xdr:rowOff>
    </xdr:from>
    <xdr:ext cx="405111" cy="259045"/>
    <xdr:sp macro="" textlink="">
      <xdr:nvSpPr>
        <xdr:cNvPr id="567" name="【児童館】&#10;有形固定資産減価償却率該当値テキスト"/>
        <xdr:cNvSpPr txBox="1"/>
      </xdr:nvSpPr>
      <xdr:spPr>
        <a:xfrm>
          <a:off x="14414500" y="1394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28121</xdr:rowOff>
    </xdr:from>
    <xdr:to>
      <xdr:col>81</xdr:col>
      <xdr:colOff>101600</xdr:colOff>
      <xdr:row>83</xdr:row>
      <xdr:rowOff>129721</xdr:rowOff>
    </xdr:to>
    <xdr:sp macro="" textlink="">
      <xdr:nvSpPr>
        <xdr:cNvPr id="568" name="楕円 567"/>
        <xdr:cNvSpPr/>
      </xdr:nvSpPr>
      <xdr:spPr>
        <a:xfrm>
          <a:off x="13578840" y="139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78921</xdr:rowOff>
    </xdr:from>
    <xdr:to>
      <xdr:col>85</xdr:col>
      <xdr:colOff>127000</xdr:colOff>
      <xdr:row>83</xdr:row>
      <xdr:rowOff>98516</xdr:rowOff>
    </xdr:to>
    <xdr:cxnSp macro="">
      <xdr:nvCxnSpPr>
        <xdr:cNvPr id="569" name="直線コネクタ 568"/>
        <xdr:cNvCxnSpPr/>
      </xdr:nvCxnSpPr>
      <xdr:spPr>
        <a:xfrm>
          <a:off x="13629640" y="13993041"/>
          <a:ext cx="74676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54248</xdr:rowOff>
    </xdr:from>
    <xdr:to>
      <xdr:col>76</xdr:col>
      <xdr:colOff>165100</xdr:colOff>
      <xdr:row>83</xdr:row>
      <xdr:rowOff>155848</xdr:rowOff>
    </xdr:to>
    <xdr:sp macro="" textlink="">
      <xdr:nvSpPr>
        <xdr:cNvPr id="570" name="楕円 569"/>
        <xdr:cNvSpPr/>
      </xdr:nvSpPr>
      <xdr:spPr>
        <a:xfrm>
          <a:off x="12804140" y="1396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78921</xdr:rowOff>
    </xdr:from>
    <xdr:to>
      <xdr:col>81</xdr:col>
      <xdr:colOff>50800</xdr:colOff>
      <xdr:row>83</xdr:row>
      <xdr:rowOff>105048</xdr:rowOff>
    </xdr:to>
    <xdr:cxnSp macro="">
      <xdr:nvCxnSpPr>
        <xdr:cNvPr id="571" name="直線コネクタ 570"/>
        <xdr:cNvCxnSpPr/>
      </xdr:nvCxnSpPr>
      <xdr:spPr>
        <a:xfrm flipV="1">
          <a:off x="12854940" y="13993041"/>
          <a:ext cx="7747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26488</xdr:rowOff>
    </xdr:from>
    <xdr:to>
      <xdr:col>72</xdr:col>
      <xdr:colOff>38100</xdr:colOff>
      <xdr:row>83</xdr:row>
      <xdr:rowOff>128088</xdr:rowOff>
    </xdr:to>
    <xdr:sp macro="" textlink="">
      <xdr:nvSpPr>
        <xdr:cNvPr id="572" name="楕円 571"/>
        <xdr:cNvSpPr/>
      </xdr:nvSpPr>
      <xdr:spPr>
        <a:xfrm>
          <a:off x="12029440" y="13940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77288</xdr:rowOff>
    </xdr:from>
    <xdr:to>
      <xdr:col>76</xdr:col>
      <xdr:colOff>114300</xdr:colOff>
      <xdr:row>83</xdr:row>
      <xdr:rowOff>105048</xdr:rowOff>
    </xdr:to>
    <xdr:cxnSp macro="">
      <xdr:nvCxnSpPr>
        <xdr:cNvPr id="573" name="直線コネクタ 572"/>
        <xdr:cNvCxnSpPr/>
      </xdr:nvCxnSpPr>
      <xdr:spPr>
        <a:xfrm>
          <a:off x="12072620" y="13991408"/>
          <a:ext cx="78232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170180</xdr:rowOff>
    </xdr:from>
    <xdr:to>
      <xdr:col>67</xdr:col>
      <xdr:colOff>101600</xdr:colOff>
      <xdr:row>83</xdr:row>
      <xdr:rowOff>100330</xdr:rowOff>
    </xdr:to>
    <xdr:sp macro="" textlink="">
      <xdr:nvSpPr>
        <xdr:cNvPr id="574" name="楕円 573"/>
        <xdr:cNvSpPr/>
      </xdr:nvSpPr>
      <xdr:spPr>
        <a:xfrm>
          <a:off x="11231880" y="1391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49530</xdr:rowOff>
    </xdr:from>
    <xdr:to>
      <xdr:col>71</xdr:col>
      <xdr:colOff>177800</xdr:colOff>
      <xdr:row>83</xdr:row>
      <xdr:rowOff>77288</xdr:rowOff>
    </xdr:to>
    <xdr:cxnSp macro="">
      <xdr:nvCxnSpPr>
        <xdr:cNvPr id="575" name="直線コネクタ 574"/>
        <xdr:cNvCxnSpPr/>
      </xdr:nvCxnSpPr>
      <xdr:spPr>
        <a:xfrm>
          <a:off x="11282680" y="13963650"/>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xdr:cNvSpPr txBox="1"/>
      </xdr:nvSpPr>
      <xdr:spPr>
        <a:xfrm>
          <a:off x="13437244" y="1357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xdr:cNvSpPr txBox="1"/>
      </xdr:nvSpPr>
      <xdr:spPr>
        <a:xfrm>
          <a:off x="12675244" y="1355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xdr:cNvSpPr txBox="1"/>
      </xdr:nvSpPr>
      <xdr:spPr>
        <a:xfrm>
          <a:off x="11900544" y="1357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79" name="n_4aveValue【児童館】&#10;有形固定資産減価償却率"/>
        <xdr:cNvSpPr txBox="1"/>
      </xdr:nvSpPr>
      <xdr:spPr>
        <a:xfrm>
          <a:off x="11102984" y="1361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120848</xdr:rowOff>
    </xdr:from>
    <xdr:ext cx="405111" cy="259045"/>
    <xdr:sp macro="" textlink="">
      <xdr:nvSpPr>
        <xdr:cNvPr id="580" name="n_1mainValue【児童館】&#10;有形固定資産減価償却率"/>
        <xdr:cNvSpPr txBox="1"/>
      </xdr:nvSpPr>
      <xdr:spPr>
        <a:xfrm>
          <a:off x="13437244" y="1403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146975</xdr:rowOff>
    </xdr:from>
    <xdr:ext cx="405111" cy="259045"/>
    <xdr:sp macro="" textlink="">
      <xdr:nvSpPr>
        <xdr:cNvPr id="581" name="n_2mainValue【児童館】&#10;有形固定資産減価償却率"/>
        <xdr:cNvSpPr txBox="1"/>
      </xdr:nvSpPr>
      <xdr:spPr>
        <a:xfrm>
          <a:off x="12675244" y="1406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119215</xdr:rowOff>
    </xdr:from>
    <xdr:ext cx="405111" cy="259045"/>
    <xdr:sp macro="" textlink="">
      <xdr:nvSpPr>
        <xdr:cNvPr id="582" name="n_3mainValue【児童館】&#10;有形固定資産減価償却率"/>
        <xdr:cNvSpPr txBox="1"/>
      </xdr:nvSpPr>
      <xdr:spPr>
        <a:xfrm>
          <a:off x="11900544" y="140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91457</xdr:rowOff>
    </xdr:from>
    <xdr:ext cx="405111" cy="259045"/>
    <xdr:sp macro="" textlink="">
      <xdr:nvSpPr>
        <xdr:cNvPr id="583" name="n_4mainValue【児童館】&#10;有形固定資産減価償却率"/>
        <xdr:cNvSpPr txBox="1"/>
      </xdr:nvSpPr>
      <xdr:spPr>
        <a:xfrm>
          <a:off x="1110298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xdr:cNvCxnSpPr/>
      </xdr:nvCxnSpPr>
      <xdr:spPr>
        <a:xfrm flipV="1">
          <a:off x="19509104" y="1313307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xdr:cNvSpPr txBox="1"/>
      </xdr:nvSpPr>
      <xdr:spPr>
        <a:xfrm>
          <a:off x="19547840" y="1291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xdr:cNvCxnSpPr/>
      </xdr:nvCxnSpPr>
      <xdr:spPr>
        <a:xfrm>
          <a:off x="19443700" y="1313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2" name="【児童館】&#10;一人当たり面積平均値テキスト"/>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xdr:cNvSpPr/>
      </xdr:nvSpPr>
      <xdr:spPr>
        <a:xfrm>
          <a:off x="17162780" y="1405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xdr:cNvSpPr/>
      </xdr:nvSpPr>
      <xdr:spPr>
        <a:xfrm>
          <a:off x="16388080" y="1405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623" name="楕円 622"/>
        <xdr:cNvSpPr/>
      </xdr:nvSpPr>
      <xdr:spPr>
        <a:xfrm>
          <a:off x="1945894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624" name="【児童館】&#10;一人当たり面積該当値テキスト"/>
        <xdr:cNvSpPr txBox="1"/>
      </xdr:nvSpPr>
      <xdr:spPr>
        <a:xfrm>
          <a:off x="19547840"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101600</xdr:rowOff>
    </xdr:from>
    <xdr:to>
      <xdr:col>112</xdr:col>
      <xdr:colOff>38100</xdr:colOff>
      <xdr:row>86</xdr:row>
      <xdr:rowOff>31750</xdr:rowOff>
    </xdr:to>
    <xdr:sp macro="" textlink="">
      <xdr:nvSpPr>
        <xdr:cNvPr id="625" name="楕円 624"/>
        <xdr:cNvSpPr/>
      </xdr:nvSpPr>
      <xdr:spPr>
        <a:xfrm>
          <a:off x="18735040" y="1435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152400</xdr:rowOff>
    </xdr:to>
    <xdr:cxnSp macro="">
      <xdr:nvCxnSpPr>
        <xdr:cNvPr id="626" name="直線コネクタ 625"/>
        <xdr:cNvCxnSpPr/>
      </xdr:nvCxnSpPr>
      <xdr:spPr>
        <a:xfrm>
          <a:off x="18778220" y="144018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627" name="楕円 626"/>
        <xdr:cNvSpPr/>
      </xdr:nvSpPr>
      <xdr:spPr>
        <a:xfrm>
          <a:off x="1793748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152400</xdr:rowOff>
    </xdr:from>
    <xdr:to>
      <xdr:col>111</xdr:col>
      <xdr:colOff>177800</xdr:colOff>
      <xdr:row>85</xdr:row>
      <xdr:rowOff>152400</xdr:rowOff>
    </xdr:to>
    <xdr:cxnSp macro="">
      <xdr:nvCxnSpPr>
        <xdr:cNvPr id="628" name="直線コネクタ 627"/>
        <xdr:cNvCxnSpPr/>
      </xdr:nvCxnSpPr>
      <xdr:spPr>
        <a:xfrm>
          <a:off x="17988280" y="144018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629" name="楕円 628"/>
        <xdr:cNvSpPr/>
      </xdr:nvSpPr>
      <xdr:spPr>
        <a:xfrm>
          <a:off x="17162780" y="1435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152400</xdr:rowOff>
    </xdr:to>
    <xdr:cxnSp macro="">
      <xdr:nvCxnSpPr>
        <xdr:cNvPr id="630" name="直線コネクタ 629"/>
        <xdr:cNvCxnSpPr/>
      </xdr:nvCxnSpPr>
      <xdr:spPr>
        <a:xfrm>
          <a:off x="17213580" y="144018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139700</xdr:rowOff>
    </xdr:from>
    <xdr:to>
      <xdr:col>98</xdr:col>
      <xdr:colOff>38100</xdr:colOff>
      <xdr:row>86</xdr:row>
      <xdr:rowOff>69850</xdr:rowOff>
    </xdr:to>
    <xdr:sp macro="" textlink="">
      <xdr:nvSpPr>
        <xdr:cNvPr id="631" name="楕円 630"/>
        <xdr:cNvSpPr/>
      </xdr:nvSpPr>
      <xdr:spPr>
        <a:xfrm>
          <a:off x="16388080" y="14389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86</xdr:row>
      <xdr:rowOff>19050</xdr:rowOff>
    </xdr:to>
    <xdr:cxnSp macro="">
      <xdr:nvCxnSpPr>
        <xdr:cNvPr id="632" name="直線コネクタ 631"/>
        <xdr:cNvCxnSpPr/>
      </xdr:nvCxnSpPr>
      <xdr:spPr>
        <a:xfrm flipV="1">
          <a:off x="16431260" y="1440180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3" name="n_1aveValue【児童館】&#10;一人当たり面積"/>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4" name="n_2aveValue【児童館】&#10;一人当たり面積"/>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35" name="n_3aveValue【児童館】&#10;一人当たり面積"/>
        <xdr:cNvSpPr txBox="1"/>
      </xdr:nvSpPr>
      <xdr:spPr>
        <a:xfrm>
          <a:off x="170015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6" name="n_4aveValue【児童館】&#10;一人当たり面積"/>
        <xdr:cNvSpPr txBox="1"/>
      </xdr:nvSpPr>
      <xdr:spPr>
        <a:xfrm>
          <a:off x="162268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22877</xdr:rowOff>
    </xdr:from>
    <xdr:ext cx="469744" cy="259045"/>
    <xdr:sp macro="" textlink="">
      <xdr:nvSpPr>
        <xdr:cNvPr id="637" name="n_1mainValue【児童館】&#10;一人当たり面積"/>
        <xdr:cNvSpPr txBox="1"/>
      </xdr:nvSpPr>
      <xdr:spPr>
        <a:xfrm>
          <a:off x="1856112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638" name="n_2mainValue【児童館】&#10;一人当たり面積"/>
        <xdr:cNvSpPr txBox="1"/>
      </xdr:nvSpPr>
      <xdr:spPr>
        <a:xfrm>
          <a:off x="177762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639" name="n_3mainValue【児童館】&#10;一人当たり面積"/>
        <xdr:cNvSpPr txBox="1"/>
      </xdr:nvSpPr>
      <xdr:spPr>
        <a:xfrm>
          <a:off x="170015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60977</xdr:rowOff>
    </xdr:from>
    <xdr:ext cx="469744" cy="259045"/>
    <xdr:sp macro="" textlink="">
      <xdr:nvSpPr>
        <xdr:cNvPr id="640" name="n_4mainValue【児童館】&#10;一人当たり面積"/>
        <xdr:cNvSpPr txBox="1"/>
      </xdr:nvSpPr>
      <xdr:spPr>
        <a:xfrm>
          <a:off x="16226867" y="1447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70" name="【公民館】&#10;有形固定資産減価償却率平均値テキスト"/>
        <xdr:cNvSpPr txBox="1"/>
      </xdr:nvSpPr>
      <xdr:spPr>
        <a:xfrm>
          <a:off x="14414500" y="174898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5" name="フローチャート: 判断 674"/>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76836</xdr:rowOff>
    </xdr:from>
    <xdr:to>
      <xdr:col>85</xdr:col>
      <xdr:colOff>177800</xdr:colOff>
      <xdr:row>104</xdr:row>
      <xdr:rowOff>6986</xdr:rowOff>
    </xdr:to>
    <xdr:sp macro="" textlink="">
      <xdr:nvSpPr>
        <xdr:cNvPr id="681" name="楕円 680"/>
        <xdr:cNvSpPr/>
      </xdr:nvSpPr>
      <xdr:spPr>
        <a:xfrm>
          <a:off x="14325600" y="1734375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99713</xdr:rowOff>
    </xdr:from>
    <xdr:ext cx="405111" cy="259045"/>
    <xdr:sp macro="" textlink="">
      <xdr:nvSpPr>
        <xdr:cNvPr id="682" name="【公民館】&#10;有形固定資産減価償却率該当値テキスト"/>
        <xdr:cNvSpPr txBox="1"/>
      </xdr:nvSpPr>
      <xdr:spPr>
        <a:xfrm>
          <a:off x="14414500"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34925</xdr:rowOff>
    </xdr:from>
    <xdr:to>
      <xdr:col>81</xdr:col>
      <xdr:colOff>101600</xdr:colOff>
      <xdr:row>103</xdr:row>
      <xdr:rowOff>136525</xdr:rowOff>
    </xdr:to>
    <xdr:sp macro="" textlink="">
      <xdr:nvSpPr>
        <xdr:cNvPr id="683" name="楕円 682"/>
        <xdr:cNvSpPr/>
      </xdr:nvSpPr>
      <xdr:spPr>
        <a:xfrm>
          <a:off x="13578840" y="173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85725</xdr:rowOff>
    </xdr:from>
    <xdr:to>
      <xdr:col>85</xdr:col>
      <xdr:colOff>127000</xdr:colOff>
      <xdr:row>103</xdr:row>
      <xdr:rowOff>127636</xdr:rowOff>
    </xdr:to>
    <xdr:cxnSp macro="">
      <xdr:nvCxnSpPr>
        <xdr:cNvPr id="684" name="直線コネクタ 683"/>
        <xdr:cNvCxnSpPr/>
      </xdr:nvCxnSpPr>
      <xdr:spPr>
        <a:xfrm>
          <a:off x="13629640" y="17352645"/>
          <a:ext cx="7467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137795</xdr:rowOff>
    </xdr:from>
    <xdr:to>
      <xdr:col>76</xdr:col>
      <xdr:colOff>165100</xdr:colOff>
      <xdr:row>104</xdr:row>
      <xdr:rowOff>67945</xdr:rowOff>
    </xdr:to>
    <xdr:sp macro="" textlink="">
      <xdr:nvSpPr>
        <xdr:cNvPr id="685" name="楕円 684"/>
        <xdr:cNvSpPr/>
      </xdr:nvSpPr>
      <xdr:spPr>
        <a:xfrm>
          <a:off x="12804140" y="17404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85725</xdr:rowOff>
    </xdr:from>
    <xdr:to>
      <xdr:col>81</xdr:col>
      <xdr:colOff>50800</xdr:colOff>
      <xdr:row>104</xdr:row>
      <xdr:rowOff>17145</xdr:rowOff>
    </xdr:to>
    <xdr:cxnSp macro="">
      <xdr:nvCxnSpPr>
        <xdr:cNvPr id="686" name="直線コネクタ 685"/>
        <xdr:cNvCxnSpPr/>
      </xdr:nvCxnSpPr>
      <xdr:spPr>
        <a:xfrm flipV="1">
          <a:off x="12854940" y="17352645"/>
          <a:ext cx="7747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92075</xdr:rowOff>
    </xdr:from>
    <xdr:to>
      <xdr:col>72</xdr:col>
      <xdr:colOff>38100</xdr:colOff>
      <xdr:row>104</xdr:row>
      <xdr:rowOff>22225</xdr:rowOff>
    </xdr:to>
    <xdr:sp macro="" textlink="">
      <xdr:nvSpPr>
        <xdr:cNvPr id="687" name="楕円 686"/>
        <xdr:cNvSpPr/>
      </xdr:nvSpPr>
      <xdr:spPr>
        <a:xfrm>
          <a:off x="12029440" y="17358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142875</xdr:rowOff>
    </xdr:from>
    <xdr:to>
      <xdr:col>76</xdr:col>
      <xdr:colOff>114300</xdr:colOff>
      <xdr:row>104</xdr:row>
      <xdr:rowOff>17145</xdr:rowOff>
    </xdr:to>
    <xdr:cxnSp macro="">
      <xdr:nvCxnSpPr>
        <xdr:cNvPr id="688" name="直線コネクタ 687"/>
        <xdr:cNvCxnSpPr/>
      </xdr:nvCxnSpPr>
      <xdr:spPr>
        <a:xfrm>
          <a:off x="12072620" y="1740979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38736</xdr:rowOff>
    </xdr:from>
    <xdr:to>
      <xdr:col>67</xdr:col>
      <xdr:colOff>101600</xdr:colOff>
      <xdr:row>103</xdr:row>
      <xdr:rowOff>140336</xdr:rowOff>
    </xdr:to>
    <xdr:sp macro="" textlink="">
      <xdr:nvSpPr>
        <xdr:cNvPr id="689" name="楕円 688"/>
        <xdr:cNvSpPr/>
      </xdr:nvSpPr>
      <xdr:spPr>
        <a:xfrm>
          <a:off x="11231880" y="173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89536</xdr:rowOff>
    </xdr:from>
    <xdr:to>
      <xdr:col>71</xdr:col>
      <xdr:colOff>177800</xdr:colOff>
      <xdr:row>103</xdr:row>
      <xdr:rowOff>142875</xdr:rowOff>
    </xdr:to>
    <xdr:cxnSp macro="">
      <xdr:nvCxnSpPr>
        <xdr:cNvPr id="690" name="直線コネクタ 689"/>
        <xdr:cNvCxnSpPr/>
      </xdr:nvCxnSpPr>
      <xdr:spPr>
        <a:xfrm>
          <a:off x="11282680" y="17356456"/>
          <a:ext cx="78994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1" name="n_1aveValue【公民館】&#10;有形固定資産減価償却率"/>
        <xdr:cNvSpPr txBox="1"/>
      </xdr:nvSpPr>
      <xdr:spPr>
        <a:xfrm>
          <a:off x="13437244" y="1759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2" name="n_2aveValue【公民館】&#10;有形固定資産減価償却率"/>
        <xdr:cNvSpPr txBox="1"/>
      </xdr:nvSpPr>
      <xdr:spPr>
        <a:xfrm>
          <a:off x="12675244" y="1756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3" name="n_3aveValue【公民館】&#10;有形固定資産減価償却率"/>
        <xdr:cNvSpPr txBox="1"/>
      </xdr:nvSpPr>
      <xdr:spPr>
        <a:xfrm>
          <a:off x="11900544" y="1756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4" name="n_4aveValue【公民館】&#10;有形固定資産減価償却率"/>
        <xdr:cNvSpPr txBox="1"/>
      </xdr:nvSpPr>
      <xdr:spPr>
        <a:xfrm>
          <a:off x="1110298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153052</xdr:rowOff>
    </xdr:from>
    <xdr:ext cx="405111" cy="259045"/>
    <xdr:sp macro="" textlink="">
      <xdr:nvSpPr>
        <xdr:cNvPr id="695" name="n_1mainValue【公民館】&#10;有形固定資産減価償却率"/>
        <xdr:cNvSpPr txBox="1"/>
      </xdr:nvSpPr>
      <xdr:spPr>
        <a:xfrm>
          <a:off x="13437244" y="1708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84472</xdr:rowOff>
    </xdr:from>
    <xdr:ext cx="405111" cy="259045"/>
    <xdr:sp macro="" textlink="">
      <xdr:nvSpPr>
        <xdr:cNvPr id="696" name="n_2mainValue【公民館】&#10;有形固定資産減価償却率"/>
        <xdr:cNvSpPr txBox="1"/>
      </xdr:nvSpPr>
      <xdr:spPr>
        <a:xfrm>
          <a:off x="12675244"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38752</xdr:rowOff>
    </xdr:from>
    <xdr:ext cx="405111" cy="259045"/>
    <xdr:sp macro="" textlink="">
      <xdr:nvSpPr>
        <xdr:cNvPr id="697" name="n_3mainValue【公民館】&#10;有形固定資産減価償却率"/>
        <xdr:cNvSpPr txBox="1"/>
      </xdr:nvSpPr>
      <xdr:spPr>
        <a:xfrm>
          <a:off x="1190054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156863</xdr:rowOff>
    </xdr:from>
    <xdr:ext cx="405111" cy="259045"/>
    <xdr:sp macro="" textlink="">
      <xdr:nvSpPr>
        <xdr:cNvPr id="698" name="n_4mainValue【公民館】&#10;有形固定資産減価償却率"/>
        <xdr:cNvSpPr txBox="1"/>
      </xdr:nvSpPr>
      <xdr:spPr>
        <a:xfrm>
          <a:off x="1110298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30" name="フローチャート: 判断 729"/>
        <xdr:cNvSpPr/>
      </xdr:nvSpPr>
      <xdr:spPr>
        <a:xfrm>
          <a:off x="16388080" y="1794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80263</xdr:rowOff>
    </xdr:from>
    <xdr:to>
      <xdr:col>116</xdr:col>
      <xdr:colOff>114300</xdr:colOff>
      <xdr:row>108</xdr:row>
      <xdr:rowOff>10413</xdr:rowOff>
    </xdr:to>
    <xdr:sp macro="" textlink="">
      <xdr:nvSpPr>
        <xdr:cNvPr id="736" name="楕円 735"/>
        <xdr:cNvSpPr/>
      </xdr:nvSpPr>
      <xdr:spPr>
        <a:xfrm>
          <a:off x="19458940" y="18017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166640</xdr:rowOff>
    </xdr:from>
    <xdr:ext cx="469744" cy="259045"/>
    <xdr:sp macro="" textlink="">
      <xdr:nvSpPr>
        <xdr:cNvPr id="737" name="【公民館】&#10;一人当たり面積該当値テキスト"/>
        <xdr:cNvSpPr txBox="1"/>
      </xdr:nvSpPr>
      <xdr:spPr>
        <a:xfrm>
          <a:off x="19547840" y="1793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80263</xdr:rowOff>
    </xdr:from>
    <xdr:to>
      <xdr:col>112</xdr:col>
      <xdr:colOff>38100</xdr:colOff>
      <xdr:row>108</xdr:row>
      <xdr:rowOff>10413</xdr:rowOff>
    </xdr:to>
    <xdr:sp macro="" textlink="">
      <xdr:nvSpPr>
        <xdr:cNvPr id="738" name="楕円 737"/>
        <xdr:cNvSpPr/>
      </xdr:nvSpPr>
      <xdr:spPr>
        <a:xfrm>
          <a:off x="18735040" y="18017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131063</xdr:rowOff>
    </xdr:from>
    <xdr:to>
      <xdr:col>116</xdr:col>
      <xdr:colOff>63500</xdr:colOff>
      <xdr:row>107</xdr:row>
      <xdr:rowOff>131063</xdr:rowOff>
    </xdr:to>
    <xdr:cxnSp macro="">
      <xdr:nvCxnSpPr>
        <xdr:cNvPr id="739" name="直線コネクタ 738"/>
        <xdr:cNvCxnSpPr/>
      </xdr:nvCxnSpPr>
      <xdr:spPr>
        <a:xfrm>
          <a:off x="18778220" y="1806854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77978</xdr:rowOff>
    </xdr:from>
    <xdr:to>
      <xdr:col>107</xdr:col>
      <xdr:colOff>101600</xdr:colOff>
      <xdr:row>108</xdr:row>
      <xdr:rowOff>8128</xdr:rowOff>
    </xdr:to>
    <xdr:sp macro="" textlink="">
      <xdr:nvSpPr>
        <xdr:cNvPr id="740" name="楕円 739"/>
        <xdr:cNvSpPr/>
      </xdr:nvSpPr>
      <xdr:spPr>
        <a:xfrm>
          <a:off x="17937480" y="18015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128778</xdr:rowOff>
    </xdr:from>
    <xdr:to>
      <xdr:col>111</xdr:col>
      <xdr:colOff>177800</xdr:colOff>
      <xdr:row>107</xdr:row>
      <xdr:rowOff>131063</xdr:rowOff>
    </xdr:to>
    <xdr:cxnSp macro="">
      <xdr:nvCxnSpPr>
        <xdr:cNvPr id="741" name="直線コネクタ 740"/>
        <xdr:cNvCxnSpPr/>
      </xdr:nvCxnSpPr>
      <xdr:spPr>
        <a:xfrm>
          <a:off x="17988280" y="18066258"/>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77978</xdr:rowOff>
    </xdr:from>
    <xdr:to>
      <xdr:col>102</xdr:col>
      <xdr:colOff>165100</xdr:colOff>
      <xdr:row>108</xdr:row>
      <xdr:rowOff>8128</xdr:rowOff>
    </xdr:to>
    <xdr:sp macro="" textlink="">
      <xdr:nvSpPr>
        <xdr:cNvPr id="742" name="楕円 741"/>
        <xdr:cNvSpPr/>
      </xdr:nvSpPr>
      <xdr:spPr>
        <a:xfrm>
          <a:off x="17162780" y="18015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128778</xdr:rowOff>
    </xdr:from>
    <xdr:to>
      <xdr:col>107</xdr:col>
      <xdr:colOff>50800</xdr:colOff>
      <xdr:row>107</xdr:row>
      <xdr:rowOff>128778</xdr:rowOff>
    </xdr:to>
    <xdr:cxnSp macro="">
      <xdr:nvCxnSpPr>
        <xdr:cNvPr id="743" name="直線コネクタ 742"/>
        <xdr:cNvCxnSpPr/>
      </xdr:nvCxnSpPr>
      <xdr:spPr>
        <a:xfrm>
          <a:off x="17213580" y="1806625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84837</xdr:rowOff>
    </xdr:from>
    <xdr:to>
      <xdr:col>98</xdr:col>
      <xdr:colOff>38100</xdr:colOff>
      <xdr:row>108</xdr:row>
      <xdr:rowOff>14987</xdr:rowOff>
    </xdr:to>
    <xdr:sp macro="" textlink="">
      <xdr:nvSpPr>
        <xdr:cNvPr id="744" name="楕円 743"/>
        <xdr:cNvSpPr/>
      </xdr:nvSpPr>
      <xdr:spPr>
        <a:xfrm>
          <a:off x="16388080" y="18022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128778</xdr:rowOff>
    </xdr:from>
    <xdr:to>
      <xdr:col>102</xdr:col>
      <xdr:colOff>114300</xdr:colOff>
      <xdr:row>107</xdr:row>
      <xdr:rowOff>135637</xdr:rowOff>
    </xdr:to>
    <xdr:cxnSp macro="">
      <xdr:nvCxnSpPr>
        <xdr:cNvPr id="745" name="直線コネクタ 744"/>
        <xdr:cNvCxnSpPr/>
      </xdr:nvCxnSpPr>
      <xdr:spPr>
        <a:xfrm flipV="1">
          <a:off x="16431260" y="18066258"/>
          <a:ext cx="78232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xdr:cNvSpPr txBox="1"/>
      </xdr:nvSpPr>
      <xdr:spPr>
        <a:xfrm>
          <a:off x="1777626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xdr:cNvSpPr txBox="1"/>
      </xdr:nvSpPr>
      <xdr:spPr>
        <a:xfrm>
          <a:off x="170015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9" name="n_4aveValue【公民館】&#10;一人当たり面積"/>
        <xdr:cNvSpPr txBox="1"/>
      </xdr:nvSpPr>
      <xdr:spPr>
        <a:xfrm>
          <a:off x="162268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1540</xdr:rowOff>
    </xdr:from>
    <xdr:ext cx="469744" cy="259045"/>
    <xdr:sp macro="" textlink="">
      <xdr:nvSpPr>
        <xdr:cNvPr id="750" name="n_1mainValue【公民館】&#10;一人当たり面積"/>
        <xdr:cNvSpPr txBox="1"/>
      </xdr:nvSpPr>
      <xdr:spPr>
        <a:xfrm>
          <a:off x="18561127" y="1810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170705</xdr:rowOff>
    </xdr:from>
    <xdr:ext cx="469744" cy="259045"/>
    <xdr:sp macro="" textlink="">
      <xdr:nvSpPr>
        <xdr:cNvPr id="751" name="n_2mainValue【公民館】&#10;一人当たり面積"/>
        <xdr:cNvSpPr txBox="1"/>
      </xdr:nvSpPr>
      <xdr:spPr>
        <a:xfrm>
          <a:off x="17776267" y="1810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170705</xdr:rowOff>
    </xdr:from>
    <xdr:ext cx="469744" cy="259045"/>
    <xdr:sp macro="" textlink="">
      <xdr:nvSpPr>
        <xdr:cNvPr id="752" name="n_3mainValue【公民館】&#10;一人当たり面積"/>
        <xdr:cNvSpPr txBox="1"/>
      </xdr:nvSpPr>
      <xdr:spPr>
        <a:xfrm>
          <a:off x="17001567" y="1810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6114</xdr:rowOff>
    </xdr:from>
    <xdr:ext cx="469744" cy="259045"/>
    <xdr:sp macro="" textlink="">
      <xdr:nvSpPr>
        <xdr:cNvPr id="753" name="n_4mainValue【公民館】&#10;一人当たり面積"/>
        <xdr:cNvSpPr txBox="1"/>
      </xdr:nvSpPr>
      <xdr:spPr>
        <a:xfrm>
          <a:off x="16226867" y="1811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類似団体と比較して有形固定資産減価償却率が特に高くなっている施設は道路であり、特に低くなっている施設は橋りょう・トンネル、認定こども園・幼稚園・保育所である。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道路については、全体的な老朽化が進んでいることから減価償却率が高くなっている。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橋りょうについては、長寿命化計画を策定しており、計画的に補修工事を実施していることから、昨年度からは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ポイント増加したが、依然として類似団体平均より低い水準となっている。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保育所については、平成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年度に建替えを行っていることから、類似団体平均を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今後については、当市にて策定している個別施設計画に基づき、計画的な修繕等を行うことで、減価償却率の減少に向けて取り組む。</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埼玉県桶川市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74,172
72,816
25.35
30,572,833
29,685,591
875,807
16,306,460
25,045,297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xdr:cNvSpPr txBox="1"/>
      </xdr:nvSpPr>
      <xdr:spPr>
        <a:xfrm>
          <a:off x="4124960" y="63257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xdr:cNvSpPr/>
      </xdr:nvSpPr>
      <xdr:spPr>
        <a:xfrm>
          <a:off x="965200" y="62574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74" name="楕円 73"/>
        <xdr:cNvSpPr/>
      </xdr:nvSpPr>
      <xdr:spPr>
        <a:xfrm>
          <a:off x="4036060" y="626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89099</xdr:rowOff>
    </xdr:from>
    <xdr:ext cx="405111" cy="259045"/>
    <xdr:sp macro="" textlink="">
      <xdr:nvSpPr>
        <xdr:cNvPr id="75" name="【図書館】&#10;有形固定資産減価償却率該当値テキスト"/>
        <xdr:cNvSpPr txBox="1"/>
      </xdr:nvSpPr>
      <xdr:spPr>
        <a:xfrm>
          <a:off x="4124960" y="612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7439</xdr:rowOff>
    </xdr:from>
    <xdr:to>
      <xdr:col>20</xdr:col>
      <xdr:colOff>38100</xdr:colOff>
      <xdr:row>37</xdr:row>
      <xdr:rowOff>109039</xdr:rowOff>
    </xdr:to>
    <xdr:sp macro="" textlink="">
      <xdr:nvSpPr>
        <xdr:cNvPr id="76" name="楕円 75"/>
        <xdr:cNvSpPr/>
      </xdr:nvSpPr>
      <xdr:spPr>
        <a:xfrm>
          <a:off x="3312160" y="62101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58239</xdr:rowOff>
    </xdr:from>
    <xdr:to>
      <xdr:col>24</xdr:col>
      <xdr:colOff>63500</xdr:colOff>
      <xdr:row>37</xdr:row>
      <xdr:rowOff>117022</xdr:rowOff>
    </xdr:to>
    <xdr:cxnSp macro="">
      <xdr:nvCxnSpPr>
        <xdr:cNvPr id="77" name="直線コネクタ 76"/>
        <xdr:cNvCxnSpPr/>
      </xdr:nvCxnSpPr>
      <xdr:spPr>
        <a:xfrm>
          <a:off x="3355340" y="6260919"/>
          <a:ext cx="73152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165826</xdr:rowOff>
    </xdr:from>
    <xdr:to>
      <xdr:col>15</xdr:col>
      <xdr:colOff>101600</xdr:colOff>
      <xdr:row>37</xdr:row>
      <xdr:rowOff>95976</xdr:rowOff>
    </xdr:to>
    <xdr:sp macro="" textlink="">
      <xdr:nvSpPr>
        <xdr:cNvPr id="78" name="楕円 77"/>
        <xdr:cNvSpPr/>
      </xdr:nvSpPr>
      <xdr:spPr>
        <a:xfrm>
          <a:off x="2514600" y="6200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45176</xdr:rowOff>
    </xdr:from>
    <xdr:to>
      <xdr:col>19</xdr:col>
      <xdr:colOff>177800</xdr:colOff>
      <xdr:row>37</xdr:row>
      <xdr:rowOff>58239</xdr:rowOff>
    </xdr:to>
    <xdr:cxnSp macro="">
      <xdr:nvCxnSpPr>
        <xdr:cNvPr id="79" name="直線コネクタ 78"/>
        <xdr:cNvCxnSpPr/>
      </xdr:nvCxnSpPr>
      <xdr:spPr>
        <a:xfrm>
          <a:off x="2565400" y="6247856"/>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103777</xdr:rowOff>
    </xdr:from>
    <xdr:to>
      <xdr:col>10</xdr:col>
      <xdr:colOff>165100</xdr:colOff>
      <xdr:row>37</xdr:row>
      <xdr:rowOff>33927</xdr:rowOff>
    </xdr:to>
    <xdr:sp macro="" textlink="">
      <xdr:nvSpPr>
        <xdr:cNvPr id="80" name="楕円 79"/>
        <xdr:cNvSpPr/>
      </xdr:nvSpPr>
      <xdr:spPr>
        <a:xfrm>
          <a:off x="1739900" y="6138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154577</xdr:rowOff>
    </xdr:from>
    <xdr:to>
      <xdr:col>15</xdr:col>
      <xdr:colOff>50800</xdr:colOff>
      <xdr:row>37</xdr:row>
      <xdr:rowOff>45176</xdr:rowOff>
    </xdr:to>
    <xdr:cxnSp macro="">
      <xdr:nvCxnSpPr>
        <xdr:cNvPr id="81" name="直線コネクタ 80"/>
        <xdr:cNvCxnSpPr/>
      </xdr:nvCxnSpPr>
      <xdr:spPr>
        <a:xfrm>
          <a:off x="1790700" y="6189617"/>
          <a:ext cx="7747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43361</xdr:rowOff>
    </xdr:from>
    <xdr:to>
      <xdr:col>6</xdr:col>
      <xdr:colOff>38100</xdr:colOff>
      <xdr:row>36</xdr:row>
      <xdr:rowOff>144961</xdr:rowOff>
    </xdr:to>
    <xdr:sp macro="" textlink="">
      <xdr:nvSpPr>
        <xdr:cNvPr id="82" name="楕円 81"/>
        <xdr:cNvSpPr/>
      </xdr:nvSpPr>
      <xdr:spPr>
        <a:xfrm>
          <a:off x="965200" y="60784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94161</xdr:rowOff>
    </xdr:from>
    <xdr:to>
      <xdr:col>10</xdr:col>
      <xdr:colOff>114300</xdr:colOff>
      <xdr:row>36</xdr:row>
      <xdr:rowOff>154577</xdr:rowOff>
    </xdr:to>
    <xdr:cxnSp macro="">
      <xdr:nvCxnSpPr>
        <xdr:cNvPr id="83" name="直線コネクタ 82"/>
        <xdr:cNvCxnSpPr/>
      </xdr:nvCxnSpPr>
      <xdr:spPr>
        <a:xfrm>
          <a:off x="1008380" y="6129201"/>
          <a:ext cx="78232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xdr:cNvSpPr txBox="1"/>
      </xdr:nvSpPr>
      <xdr:spPr>
        <a:xfrm>
          <a:off x="317056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xdr:cNvSpPr txBox="1"/>
      </xdr:nvSpPr>
      <xdr:spPr>
        <a:xfrm>
          <a:off x="2385704" y="638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xdr:cNvSpPr txBox="1"/>
      </xdr:nvSpPr>
      <xdr:spPr>
        <a:xfrm>
          <a:off x="1611004" y="6368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xdr:cNvSpPr txBox="1"/>
      </xdr:nvSpPr>
      <xdr:spPr>
        <a:xfrm>
          <a:off x="836304" y="635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125566</xdr:rowOff>
    </xdr:from>
    <xdr:ext cx="405111" cy="259045"/>
    <xdr:sp macro="" textlink="">
      <xdr:nvSpPr>
        <xdr:cNvPr id="88" name="n_1mainValue【図書館】&#10;有形固定資産減価償却率"/>
        <xdr:cNvSpPr txBox="1"/>
      </xdr:nvSpPr>
      <xdr:spPr>
        <a:xfrm>
          <a:off x="3170564" y="599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112503</xdr:rowOff>
    </xdr:from>
    <xdr:ext cx="405111" cy="259045"/>
    <xdr:sp macro="" textlink="">
      <xdr:nvSpPr>
        <xdr:cNvPr id="89" name="n_2mainValue【図書館】&#10;有形固定資産減価償却率"/>
        <xdr:cNvSpPr txBox="1"/>
      </xdr:nvSpPr>
      <xdr:spPr>
        <a:xfrm>
          <a:off x="2385704" y="59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50454</xdr:rowOff>
    </xdr:from>
    <xdr:ext cx="405111" cy="259045"/>
    <xdr:sp macro="" textlink="">
      <xdr:nvSpPr>
        <xdr:cNvPr id="90" name="n_3mainValue【図書館】&#10;有形固定資産減価償却率"/>
        <xdr:cNvSpPr txBox="1"/>
      </xdr:nvSpPr>
      <xdr:spPr>
        <a:xfrm>
          <a:off x="1611004" y="5917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161488</xdr:rowOff>
    </xdr:from>
    <xdr:ext cx="405111" cy="259045"/>
    <xdr:sp macro="" textlink="">
      <xdr:nvSpPr>
        <xdr:cNvPr id="91" name="n_4mainValue【図書館】&#10;有形固定資産減価償却率"/>
        <xdr:cNvSpPr txBox="1"/>
      </xdr:nvSpPr>
      <xdr:spPr>
        <a:xfrm>
          <a:off x="836304" y="586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xdr:cNvSpPr txBox="1"/>
      </xdr:nvSpPr>
      <xdr:spPr>
        <a:xfrm>
          <a:off x="9258300" y="633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xdr:cNvSpPr/>
      </xdr:nvSpPr>
      <xdr:spPr>
        <a:xfrm>
          <a:off x="6098540" y="65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31" name="楕円 130"/>
        <xdr:cNvSpPr/>
      </xdr:nvSpPr>
      <xdr:spPr>
        <a:xfrm>
          <a:off x="919226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60977</xdr:rowOff>
    </xdr:from>
    <xdr:ext cx="469744" cy="259045"/>
    <xdr:sp macro="" textlink="">
      <xdr:nvSpPr>
        <xdr:cNvPr id="132" name="【図書館】&#10;一人当たり面積該当値テキスト"/>
        <xdr:cNvSpPr txBox="1"/>
      </xdr:nvSpPr>
      <xdr:spPr>
        <a:xfrm>
          <a:off x="9258300"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3" name="楕円 132"/>
        <xdr:cNvSpPr/>
      </xdr:nvSpPr>
      <xdr:spPr>
        <a:xfrm>
          <a:off x="844550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133350</xdr:rowOff>
    </xdr:to>
    <xdr:cxnSp macro="">
      <xdr:nvCxnSpPr>
        <xdr:cNvPr id="134" name="直線コネクタ 133"/>
        <xdr:cNvCxnSpPr/>
      </xdr:nvCxnSpPr>
      <xdr:spPr>
        <a:xfrm>
          <a:off x="8496300" y="66713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95250</xdr:rowOff>
    </xdr:from>
    <xdr:to>
      <xdr:col>46</xdr:col>
      <xdr:colOff>38100</xdr:colOff>
      <xdr:row>40</xdr:row>
      <xdr:rowOff>25400</xdr:rowOff>
    </xdr:to>
    <xdr:sp macro="" textlink="">
      <xdr:nvSpPr>
        <xdr:cNvPr id="135" name="楕円 134"/>
        <xdr:cNvSpPr/>
      </xdr:nvSpPr>
      <xdr:spPr>
        <a:xfrm>
          <a:off x="7670800" y="6633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146050</xdr:rowOff>
    </xdr:to>
    <xdr:cxnSp macro="">
      <xdr:nvCxnSpPr>
        <xdr:cNvPr id="136" name="直線コネクタ 135"/>
        <xdr:cNvCxnSpPr/>
      </xdr:nvCxnSpPr>
      <xdr:spPr>
        <a:xfrm flipV="1">
          <a:off x="7713980" y="667131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95250</xdr:rowOff>
    </xdr:from>
    <xdr:to>
      <xdr:col>41</xdr:col>
      <xdr:colOff>101600</xdr:colOff>
      <xdr:row>40</xdr:row>
      <xdr:rowOff>25400</xdr:rowOff>
    </xdr:to>
    <xdr:sp macro="" textlink="">
      <xdr:nvSpPr>
        <xdr:cNvPr id="137" name="楕円 136"/>
        <xdr:cNvSpPr/>
      </xdr:nvSpPr>
      <xdr:spPr>
        <a:xfrm>
          <a:off x="6873240" y="6633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146050</xdr:rowOff>
    </xdr:from>
    <xdr:to>
      <xdr:col>45</xdr:col>
      <xdr:colOff>177800</xdr:colOff>
      <xdr:row>39</xdr:row>
      <xdr:rowOff>146050</xdr:rowOff>
    </xdr:to>
    <xdr:cxnSp macro="">
      <xdr:nvCxnSpPr>
        <xdr:cNvPr id="138" name="直線コネクタ 137"/>
        <xdr:cNvCxnSpPr/>
      </xdr:nvCxnSpPr>
      <xdr:spPr>
        <a:xfrm>
          <a:off x="6924040" y="66840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95250</xdr:rowOff>
    </xdr:from>
    <xdr:to>
      <xdr:col>36</xdr:col>
      <xdr:colOff>165100</xdr:colOff>
      <xdr:row>40</xdr:row>
      <xdr:rowOff>25400</xdr:rowOff>
    </xdr:to>
    <xdr:sp macro="" textlink="">
      <xdr:nvSpPr>
        <xdr:cNvPr id="139" name="楕円 138"/>
        <xdr:cNvSpPr/>
      </xdr:nvSpPr>
      <xdr:spPr>
        <a:xfrm>
          <a:off x="6098540" y="6633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146050</xdr:rowOff>
    </xdr:to>
    <xdr:cxnSp macro="">
      <xdr:nvCxnSpPr>
        <xdr:cNvPr id="140" name="直線コネクタ 139"/>
        <xdr:cNvCxnSpPr/>
      </xdr:nvCxnSpPr>
      <xdr:spPr>
        <a:xfrm>
          <a:off x="6149340" y="66840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xdr:cNvSpPr txBox="1"/>
      </xdr:nvSpPr>
      <xdr:spPr>
        <a:xfrm>
          <a:off x="8271587"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xdr:cNvSpPr txBox="1"/>
      </xdr:nvSpPr>
      <xdr:spPr>
        <a:xfrm>
          <a:off x="7509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xdr:cNvSpPr txBox="1"/>
      </xdr:nvSpPr>
      <xdr:spPr>
        <a:xfrm>
          <a:off x="5937327" y="63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3827</xdr:rowOff>
    </xdr:from>
    <xdr:ext cx="469744" cy="259045"/>
    <xdr:sp macro="" textlink="">
      <xdr:nvSpPr>
        <xdr:cNvPr id="145" name="n_1mainValue【図書館】&#10;一人当たり面積"/>
        <xdr:cNvSpPr txBox="1"/>
      </xdr:nvSpPr>
      <xdr:spPr>
        <a:xfrm>
          <a:off x="827158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16527</xdr:rowOff>
    </xdr:from>
    <xdr:ext cx="469744" cy="259045"/>
    <xdr:sp macro="" textlink="">
      <xdr:nvSpPr>
        <xdr:cNvPr id="146" name="n_2mainValue【図書館】&#10;一人当たり面積"/>
        <xdr:cNvSpPr txBox="1"/>
      </xdr:nvSpPr>
      <xdr:spPr>
        <a:xfrm>
          <a:off x="750958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16527</xdr:rowOff>
    </xdr:from>
    <xdr:ext cx="469744" cy="259045"/>
    <xdr:sp macro="" textlink="">
      <xdr:nvSpPr>
        <xdr:cNvPr id="147" name="n_3mainValue【図書館】&#10;一人当たり面積"/>
        <xdr:cNvSpPr txBox="1"/>
      </xdr:nvSpPr>
      <xdr:spPr>
        <a:xfrm>
          <a:off x="671202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16527</xdr:rowOff>
    </xdr:from>
    <xdr:ext cx="469744" cy="259045"/>
    <xdr:sp macro="" textlink="">
      <xdr:nvSpPr>
        <xdr:cNvPr id="148" name="n_4mainValue【図書館】&#10;一人当たり面積"/>
        <xdr:cNvSpPr txBox="1"/>
      </xdr:nvSpPr>
      <xdr:spPr>
        <a:xfrm>
          <a:off x="593732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xdr:cNvSpPr/>
      </xdr:nvSpPr>
      <xdr:spPr>
        <a:xfrm>
          <a:off x="965200" y="1006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149225</xdr:rowOff>
    </xdr:from>
    <xdr:to>
      <xdr:col>24</xdr:col>
      <xdr:colOff>114300</xdr:colOff>
      <xdr:row>62</xdr:row>
      <xdr:rowOff>79375</xdr:rowOff>
    </xdr:to>
    <xdr:sp macro="" textlink="">
      <xdr:nvSpPr>
        <xdr:cNvPr id="189" name="楕円 188"/>
        <xdr:cNvSpPr/>
      </xdr:nvSpPr>
      <xdr:spPr>
        <a:xfrm>
          <a:off x="4036060" y="10375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127652</xdr:rowOff>
    </xdr:from>
    <xdr:ext cx="405111" cy="259045"/>
    <xdr:sp macro="" textlink="">
      <xdr:nvSpPr>
        <xdr:cNvPr id="190" name="【体育館・プール】&#10;有形固定資産減価償却率該当値テキスト"/>
        <xdr:cNvSpPr txBox="1"/>
      </xdr:nvSpPr>
      <xdr:spPr>
        <a:xfrm>
          <a:off x="4124960"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101600</xdr:rowOff>
    </xdr:from>
    <xdr:to>
      <xdr:col>20</xdr:col>
      <xdr:colOff>38100</xdr:colOff>
      <xdr:row>62</xdr:row>
      <xdr:rowOff>31750</xdr:rowOff>
    </xdr:to>
    <xdr:sp macro="" textlink="">
      <xdr:nvSpPr>
        <xdr:cNvPr id="191" name="楕円 190"/>
        <xdr:cNvSpPr/>
      </xdr:nvSpPr>
      <xdr:spPr>
        <a:xfrm>
          <a:off x="3312160" y="10327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152400</xdr:rowOff>
    </xdr:from>
    <xdr:to>
      <xdr:col>24</xdr:col>
      <xdr:colOff>63500</xdr:colOff>
      <xdr:row>62</xdr:row>
      <xdr:rowOff>28575</xdr:rowOff>
    </xdr:to>
    <xdr:cxnSp macro="">
      <xdr:nvCxnSpPr>
        <xdr:cNvPr id="192" name="直線コネクタ 191"/>
        <xdr:cNvCxnSpPr/>
      </xdr:nvCxnSpPr>
      <xdr:spPr>
        <a:xfrm>
          <a:off x="3355340" y="1037844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38735</xdr:rowOff>
    </xdr:from>
    <xdr:to>
      <xdr:col>15</xdr:col>
      <xdr:colOff>101600</xdr:colOff>
      <xdr:row>61</xdr:row>
      <xdr:rowOff>140335</xdr:rowOff>
    </xdr:to>
    <xdr:sp macro="" textlink="">
      <xdr:nvSpPr>
        <xdr:cNvPr id="193" name="楕円 192"/>
        <xdr:cNvSpPr/>
      </xdr:nvSpPr>
      <xdr:spPr>
        <a:xfrm>
          <a:off x="25146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89535</xdr:rowOff>
    </xdr:from>
    <xdr:to>
      <xdr:col>19</xdr:col>
      <xdr:colOff>177800</xdr:colOff>
      <xdr:row>61</xdr:row>
      <xdr:rowOff>152400</xdr:rowOff>
    </xdr:to>
    <xdr:cxnSp macro="">
      <xdr:nvCxnSpPr>
        <xdr:cNvPr id="194" name="直線コネクタ 193"/>
        <xdr:cNvCxnSpPr/>
      </xdr:nvCxnSpPr>
      <xdr:spPr>
        <a:xfrm>
          <a:off x="2565400" y="10315575"/>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105410</xdr:rowOff>
    </xdr:from>
    <xdr:to>
      <xdr:col>10</xdr:col>
      <xdr:colOff>165100</xdr:colOff>
      <xdr:row>61</xdr:row>
      <xdr:rowOff>35560</xdr:rowOff>
    </xdr:to>
    <xdr:sp macro="" textlink="">
      <xdr:nvSpPr>
        <xdr:cNvPr id="195" name="楕円 194"/>
        <xdr:cNvSpPr/>
      </xdr:nvSpPr>
      <xdr:spPr>
        <a:xfrm>
          <a:off x="1739900" y="1016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156210</xdr:rowOff>
    </xdr:from>
    <xdr:to>
      <xdr:col>15</xdr:col>
      <xdr:colOff>50800</xdr:colOff>
      <xdr:row>61</xdr:row>
      <xdr:rowOff>89535</xdr:rowOff>
    </xdr:to>
    <xdr:cxnSp macro="">
      <xdr:nvCxnSpPr>
        <xdr:cNvPr id="196" name="直線コネクタ 195"/>
        <xdr:cNvCxnSpPr/>
      </xdr:nvCxnSpPr>
      <xdr:spPr>
        <a:xfrm>
          <a:off x="1790700" y="10214610"/>
          <a:ext cx="7747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xdr:rowOff>
    </xdr:from>
    <xdr:to>
      <xdr:col>6</xdr:col>
      <xdr:colOff>38100</xdr:colOff>
      <xdr:row>60</xdr:row>
      <xdr:rowOff>104140</xdr:rowOff>
    </xdr:to>
    <xdr:sp macro="" textlink="">
      <xdr:nvSpPr>
        <xdr:cNvPr id="197" name="楕円 196"/>
        <xdr:cNvSpPr/>
      </xdr:nvSpPr>
      <xdr:spPr>
        <a:xfrm>
          <a:off x="965200" y="1006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53340</xdr:rowOff>
    </xdr:from>
    <xdr:to>
      <xdr:col>10</xdr:col>
      <xdr:colOff>114300</xdr:colOff>
      <xdr:row>60</xdr:row>
      <xdr:rowOff>156210</xdr:rowOff>
    </xdr:to>
    <xdr:cxnSp macro="">
      <xdr:nvCxnSpPr>
        <xdr:cNvPr id="198" name="直線コネクタ 197"/>
        <xdr:cNvCxnSpPr/>
      </xdr:nvCxnSpPr>
      <xdr:spPr>
        <a:xfrm>
          <a:off x="1008380" y="10111740"/>
          <a:ext cx="78232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xdr:cNvSpPr txBox="1"/>
      </xdr:nvSpPr>
      <xdr:spPr>
        <a:xfrm>
          <a:off x="83630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22877</xdr:rowOff>
    </xdr:from>
    <xdr:ext cx="405111" cy="259045"/>
    <xdr:sp macro="" textlink="">
      <xdr:nvSpPr>
        <xdr:cNvPr id="203" name="n_1mainValue【体育館・プール】&#10;有形固定資産減価償却率"/>
        <xdr:cNvSpPr txBox="1"/>
      </xdr:nvSpPr>
      <xdr:spPr>
        <a:xfrm>
          <a:off x="317056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131462</xdr:rowOff>
    </xdr:from>
    <xdr:ext cx="405111" cy="259045"/>
    <xdr:sp macro="" textlink="">
      <xdr:nvSpPr>
        <xdr:cNvPr id="204" name="n_2mainValue【体育館・プール】&#10;有形固定資産減価償却率"/>
        <xdr:cNvSpPr txBox="1"/>
      </xdr:nvSpPr>
      <xdr:spPr>
        <a:xfrm>
          <a:off x="238570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26687</xdr:rowOff>
    </xdr:from>
    <xdr:ext cx="405111" cy="259045"/>
    <xdr:sp macro="" textlink="">
      <xdr:nvSpPr>
        <xdr:cNvPr id="205" name="n_3mainValue【体育館・プール】&#10;有形固定資産減価償却率"/>
        <xdr:cNvSpPr txBox="1"/>
      </xdr:nvSpPr>
      <xdr:spPr>
        <a:xfrm>
          <a:off x="161100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120667</xdr:rowOff>
    </xdr:from>
    <xdr:ext cx="405111" cy="259045"/>
    <xdr:sp macro="" textlink="">
      <xdr:nvSpPr>
        <xdr:cNvPr id="206" name="n_4mainValue【体育館・プール】&#10;有形固定資産減価償却率"/>
        <xdr:cNvSpPr txBox="1"/>
      </xdr:nvSpPr>
      <xdr:spPr>
        <a:xfrm>
          <a:off x="83630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xdr:cNvSpPr/>
      </xdr:nvSpPr>
      <xdr:spPr>
        <a:xfrm>
          <a:off x="609854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151130</xdr:rowOff>
    </xdr:from>
    <xdr:to>
      <xdr:col>55</xdr:col>
      <xdr:colOff>50800</xdr:colOff>
      <xdr:row>63</xdr:row>
      <xdr:rowOff>81280</xdr:rowOff>
    </xdr:to>
    <xdr:sp macro="" textlink="">
      <xdr:nvSpPr>
        <xdr:cNvPr id="246" name="楕円 245"/>
        <xdr:cNvSpPr/>
      </xdr:nvSpPr>
      <xdr:spPr>
        <a:xfrm>
          <a:off x="9192260" y="10544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129557</xdr:rowOff>
    </xdr:from>
    <xdr:ext cx="469744" cy="259045"/>
    <xdr:sp macro="" textlink="">
      <xdr:nvSpPr>
        <xdr:cNvPr id="247" name="【体育館・プール】&#10;一人当たり面積該当値テキスト"/>
        <xdr:cNvSpPr txBox="1"/>
      </xdr:nvSpPr>
      <xdr:spPr>
        <a:xfrm>
          <a:off x="9258300"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151130</xdr:rowOff>
    </xdr:from>
    <xdr:to>
      <xdr:col>50</xdr:col>
      <xdr:colOff>165100</xdr:colOff>
      <xdr:row>63</xdr:row>
      <xdr:rowOff>81280</xdr:rowOff>
    </xdr:to>
    <xdr:sp macro="" textlink="">
      <xdr:nvSpPr>
        <xdr:cNvPr id="248" name="楕円 247"/>
        <xdr:cNvSpPr/>
      </xdr:nvSpPr>
      <xdr:spPr>
        <a:xfrm>
          <a:off x="8445500" y="1054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30480</xdr:rowOff>
    </xdr:from>
    <xdr:to>
      <xdr:col>55</xdr:col>
      <xdr:colOff>0</xdr:colOff>
      <xdr:row>63</xdr:row>
      <xdr:rowOff>30480</xdr:rowOff>
    </xdr:to>
    <xdr:cxnSp macro="">
      <xdr:nvCxnSpPr>
        <xdr:cNvPr id="249" name="直線コネクタ 248"/>
        <xdr:cNvCxnSpPr/>
      </xdr:nvCxnSpPr>
      <xdr:spPr>
        <a:xfrm>
          <a:off x="8496300" y="105918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151130</xdr:rowOff>
    </xdr:from>
    <xdr:to>
      <xdr:col>46</xdr:col>
      <xdr:colOff>38100</xdr:colOff>
      <xdr:row>63</xdr:row>
      <xdr:rowOff>81280</xdr:rowOff>
    </xdr:to>
    <xdr:sp macro="" textlink="">
      <xdr:nvSpPr>
        <xdr:cNvPr id="250" name="楕円 249"/>
        <xdr:cNvSpPr/>
      </xdr:nvSpPr>
      <xdr:spPr>
        <a:xfrm>
          <a:off x="7670800" y="10544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30480</xdr:rowOff>
    </xdr:from>
    <xdr:to>
      <xdr:col>50</xdr:col>
      <xdr:colOff>114300</xdr:colOff>
      <xdr:row>63</xdr:row>
      <xdr:rowOff>30480</xdr:rowOff>
    </xdr:to>
    <xdr:cxnSp macro="">
      <xdr:nvCxnSpPr>
        <xdr:cNvPr id="251" name="直線コネクタ 250"/>
        <xdr:cNvCxnSpPr/>
      </xdr:nvCxnSpPr>
      <xdr:spPr>
        <a:xfrm>
          <a:off x="7713980" y="105918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153035</xdr:rowOff>
    </xdr:from>
    <xdr:to>
      <xdr:col>41</xdr:col>
      <xdr:colOff>101600</xdr:colOff>
      <xdr:row>63</xdr:row>
      <xdr:rowOff>83185</xdr:rowOff>
    </xdr:to>
    <xdr:sp macro="" textlink="">
      <xdr:nvSpPr>
        <xdr:cNvPr id="252" name="楕円 251"/>
        <xdr:cNvSpPr/>
      </xdr:nvSpPr>
      <xdr:spPr>
        <a:xfrm>
          <a:off x="6873240" y="10546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30480</xdr:rowOff>
    </xdr:from>
    <xdr:to>
      <xdr:col>45</xdr:col>
      <xdr:colOff>177800</xdr:colOff>
      <xdr:row>63</xdr:row>
      <xdr:rowOff>32385</xdr:rowOff>
    </xdr:to>
    <xdr:cxnSp macro="">
      <xdr:nvCxnSpPr>
        <xdr:cNvPr id="253" name="直線コネクタ 252"/>
        <xdr:cNvCxnSpPr/>
      </xdr:nvCxnSpPr>
      <xdr:spPr>
        <a:xfrm flipV="1">
          <a:off x="6924040" y="1059180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153035</xdr:rowOff>
    </xdr:from>
    <xdr:to>
      <xdr:col>36</xdr:col>
      <xdr:colOff>165100</xdr:colOff>
      <xdr:row>63</xdr:row>
      <xdr:rowOff>83185</xdr:rowOff>
    </xdr:to>
    <xdr:sp macro="" textlink="">
      <xdr:nvSpPr>
        <xdr:cNvPr id="254" name="楕円 253"/>
        <xdr:cNvSpPr/>
      </xdr:nvSpPr>
      <xdr:spPr>
        <a:xfrm>
          <a:off x="6098540" y="10546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32385</xdr:rowOff>
    </xdr:from>
    <xdr:to>
      <xdr:col>41</xdr:col>
      <xdr:colOff>50800</xdr:colOff>
      <xdr:row>63</xdr:row>
      <xdr:rowOff>32385</xdr:rowOff>
    </xdr:to>
    <xdr:cxnSp macro="">
      <xdr:nvCxnSpPr>
        <xdr:cNvPr id="255" name="直線コネクタ 254"/>
        <xdr:cNvCxnSpPr/>
      </xdr:nvCxnSpPr>
      <xdr:spPr>
        <a:xfrm>
          <a:off x="6149340" y="1059370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xdr:cNvSpPr txBox="1"/>
      </xdr:nvSpPr>
      <xdr:spPr>
        <a:xfrm>
          <a:off x="59373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72407</xdr:rowOff>
    </xdr:from>
    <xdr:ext cx="469744" cy="259045"/>
    <xdr:sp macro="" textlink="">
      <xdr:nvSpPr>
        <xdr:cNvPr id="260" name="n_1mainValue【体育館・プール】&#10;一人当たり面積"/>
        <xdr:cNvSpPr txBox="1"/>
      </xdr:nvSpPr>
      <xdr:spPr>
        <a:xfrm>
          <a:off x="827158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72407</xdr:rowOff>
    </xdr:from>
    <xdr:ext cx="469744" cy="259045"/>
    <xdr:sp macro="" textlink="">
      <xdr:nvSpPr>
        <xdr:cNvPr id="261" name="n_2mainValue【体育館・プール】&#10;一人当たり面積"/>
        <xdr:cNvSpPr txBox="1"/>
      </xdr:nvSpPr>
      <xdr:spPr>
        <a:xfrm>
          <a:off x="750958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74312</xdr:rowOff>
    </xdr:from>
    <xdr:ext cx="469744" cy="259045"/>
    <xdr:sp macro="" textlink="">
      <xdr:nvSpPr>
        <xdr:cNvPr id="262" name="n_3mainValue【体育館・プール】&#10;一人当たり面積"/>
        <xdr:cNvSpPr txBox="1"/>
      </xdr:nvSpPr>
      <xdr:spPr>
        <a:xfrm>
          <a:off x="6712027" y="1063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74312</xdr:rowOff>
    </xdr:from>
    <xdr:ext cx="469744" cy="259045"/>
    <xdr:sp macro="" textlink="">
      <xdr:nvSpPr>
        <xdr:cNvPr id="263" name="n_4mainValue【体育館・プール】&#10;一人当たり面積"/>
        <xdr:cNvSpPr txBox="1"/>
      </xdr:nvSpPr>
      <xdr:spPr>
        <a:xfrm>
          <a:off x="5937327" y="1063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xdr:cNvSpPr txBox="1"/>
      </xdr:nvSpPr>
      <xdr:spPr>
        <a:xfrm>
          <a:off x="4124960" y="13943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xdr:cNvSpPr/>
      </xdr:nvSpPr>
      <xdr:spPr>
        <a:xfrm>
          <a:off x="965200" y="139019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10161</xdr:rowOff>
    </xdr:from>
    <xdr:to>
      <xdr:col>24</xdr:col>
      <xdr:colOff>114300</xdr:colOff>
      <xdr:row>80</xdr:row>
      <xdr:rowOff>111761</xdr:rowOff>
    </xdr:to>
    <xdr:sp macro="" textlink="">
      <xdr:nvSpPr>
        <xdr:cNvPr id="305" name="楕円 304"/>
        <xdr:cNvSpPr/>
      </xdr:nvSpPr>
      <xdr:spPr>
        <a:xfrm>
          <a:off x="4036060" y="134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33038</xdr:rowOff>
    </xdr:from>
    <xdr:ext cx="405111" cy="259045"/>
    <xdr:sp macro="" textlink="">
      <xdr:nvSpPr>
        <xdr:cNvPr id="306" name="【福祉施設】&#10;有形固定資産減価償却率該当値テキスト"/>
        <xdr:cNvSpPr txBox="1"/>
      </xdr:nvSpPr>
      <xdr:spPr>
        <a:xfrm>
          <a:off x="4124960" y="1327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113030</xdr:rowOff>
    </xdr:from>
    <xdr:to>
      <xdr:col>20</xdr:col>
      <xdr:colOff>38100</xdr:colOff>
      <xdr:row>84</xdr:row>
      <xdr:rowOff>43180</xdr:rowOff>
    </xdr:to>
    <xdr:sp macro="" textlink="">
      <xdr:nvSpPr>
        <xdr:cNvPr id="307" name="楕円 306"/>
        <xdr:cNvSpPr/>
      </xdr:nvSpPr>
      <xdr:spPr>
        <a:xfrm>
          <a:off x="3312160" y="1402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60961</xdr:rowOff>
    </xdr:from>
    <xdr:to>
      <xdr:col>24</xdr:col>
      <xdr:colOff>63500</xdr:colOff>
      <xdr:row>83</xdr:row>
      <xdr:rowOff>163830</xdr:rowOff>
    </xdr:to>
    <xdr:cxnSp macro="">
      <xdr:nvCxnSpPr>
        <xdr:cNvPr id="308" name="直線コネクタ 307"/>
        <xdr:cNvCxnSpPr/>
      </xdr:nvCxnSpPr>
      <xdr:spPr>
        <a:xfrm flipV="1">
          <a:off x="3355340" y="13472161"/>
          <a:ext cx="731520" cy="60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130992</xdr:rowOff>
    </xdr:from>
    <xdr:to>
      <xdr:col>15</xdr:col>
      <xdr:colOff>101600</xdr:colOff>
      <xdr:row>84</xdr:row>
      <xdr:rowOff>61142</xdr:rowOff>
    </xdr:to>
    <xdr:sp macro="" textlink="">
      <xdr:nvSpPr>
        <xdr:cNvPr id="309" name="楕円 308"/>
        <xdr:cNvSpPr/>
      </xdr:nvSpPr>
      <xdr:spPr>
        <a:xfrm>
          <a:off x="2514600" y="14045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163830</xdr:rowOff>
    </xdr:from>
    <xdr:to>
      <xdr:col>19</xdr:col>
      <xdr:colOff>177800</xdr:colOff>
      <xdr:row>84</xdr:row>
      <xdr:rowOff>10342</xdr:rowOff>
    </xdr:to>
    <xdr:cxnSp macro="">
      <xdr:nvCxnSpPr>
        <xdr:cNvPr id="310" name="直線コネクタ 309"/>
        <xdr:cNvCxnSpPr/>
      </xdr:nvCxnSpPr>
      <xdr:spPr>
        <a:xfrm flipV="1">
          <a:off x="2565400" y="14077950"/>
          <a:ext cx="78994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106499</xdr:rowOff>
    </xdr:from>
    <xdr:to>
      <xdr:col>10</xdr:col>
      <xdr:colOff>165100</xdr:colOff>
      <xdr:row>84</xdr:row>
      <xdr:rowOff>36649</xdr:rowOff>
    </xdr:to>
    <xdr:sp macro="" textlink="">
      <xdr:nvSpPr>
        <xdr:cNvPr id="311" name="楕円 310"/>
        <xdr:cNvSpPr/>
      </xdr:nvSpPr>
      <xdr:spPr>
        <a:xfrm>
          <a:off x="1739900" y="140206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157299</xdr:rowOff>
    </xdr:from>
    <xdr:to>
      <xdr:col>15</xdr:col>
      <xdr:colOff>50800</xdr:colOff>
      <xdr:row>84</xdr:row>
      <xdr:rowOff>10342</xdr:rowOff>
    </xdr:to>
    <xdr:cxnSp macro="">
      <xdr:nvCxnSpPr>
        <xdr:cNvPr id="312" name="直線コネクタ 311"/>
        <xdr:cNvCxnSpPr/>
      </xdr:nvCxnSpPr>
      <xdr:spPr>
        <a:xfrm>
          <a:off x="1790700" y="14071419"/>
          <a:ext cx="7747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78739</xdr:rowOff>
    </xdr:from>
    <xdr:to>
      <xdr:col>6</xdr:col>
      <xdr:colOff>38100</xdr:colOff>
      <xdr:row>84</xdr:row>
      <xdr:rowOff>8889</xdr:rowOff>
    </xdr:to>
    <xdr:sp macro="" textlink="">
      <xdr:nvSpPr>
        <xdr:cNvPr id="313" name="楕円 312"/>
        <xdr:cNvSpPr/>
      </xdr:nvSpPr>
      <xdr:spPr>
        <a:xfrm>
          <a:off x="965200" y="13992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129539</xdr:rowOff>
    </xdr:from>
    <xdr:to>
      <xdr:col>10</xdr:col>
      <xdr:colOff>114300</xdr:colOff>
      <xdr:row>83</xdr:row>
      <xdr:rowOff>157299</xdr:rowOff>
    </xdr:to>
    <xdr:cxnSp macro="">
      <xdr:nvCxnSpPr>
        <xdr:cNvPr id="314" name="直線コネクタ 313"/>
        <xdr:cNvCxnSpPr/>
      </xdr:nvCxnSpPr>
      <xdr:spPr>
        <a:xfrm>
          <a:off x="1008380" y="14043659"/>
          <a:ext cx="78232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xdr:cNvSpPr txBox="1"/>
      </xdr:nvSpPr>
      <xdr:spPr>
        <a:xfrm>
          <a:off x="317056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xdr:cNvSpPr txBox="1"/>
      </xdr:nvSpPr>
      <xdr:spPr>
        <a:xfrm>
          <a:off x="83630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34307</xdr:rowOff>
    </xdr:from>
    <xdr:ext cx="405111" cy="259045"/>
    <xdr:sp macro="" textlink="">
      <xdr:nvSpPr>
        <xdr:cNvPr id="319" name="n_1mainValue【福祉施設】&#10;有形固定資産減価償却率"/>
        <xdr:cNvSpPr txBox="1"/>
      </xdr:nvSpPr>
      <xdr:spPr>
        <a:xfrm>
          <a:off x="317056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52269</xdr:rowOff>
    </xdr:from>
    <xdr:ext cx="405111" cy="259045"/>
    <xdr:sp macro="" textlink="">
      <xdr:nvSpPr>
        <xdr:cNvPr id="320" name="n_2mainValue【福祉施設】&#10;有形固定資産減価償却率"/>
        <xdr:cNvSpPr txBox="1"/>
      </xdr:nvSpPr>
      <xdr:spPr>
        <a:xfrm>
          <a:off x="2385704" y="1413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27776</xdr:rowOff>
    </xdr:from>
    <xdr:ext cx="405111" cy="259045"/>
    <xdr:sp macro="" textlink="">
      <xdr:nvSpPr>
        <xdr:cNvPr id="321" name="n_3mainValue【福祉施設】&#10;有形固定資産減価償却率"/>
        <xdr:cNvSpPr txBox="1"/>
      </xdr:nvSpPr>
      <xdr:spPr>
        <a:xfrm>
          <a:off x="1611004" y="1410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xdr:rowOff>
    </xdr:from>
    <xdr:ext cx="405111" cy="259045"/>
    <xdr:sp macro="" textlink="">
      <xdr:nvSpPr>
        <xdr:cNvPr id="322" name="n_4mainValue【福祉施設】&#10;有形固定資産減価償却率"/>
        <xdr:cNvSpPr txBox="1"/>
      </xdr:nvSpPr>
      <xdr:spPr>
        <a:xfrm>
          <a:off x="83630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xdr:cNvSpPr/>
      </xdr:nvSpPr>
      <xdr:spPr>
        <a:xfrm>
          <a:off x="60985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55880</xdr:rowOff>
    </xdr:from>
    <xdr:to>
      <xdr:col>55</xdr:col>
      <xdr:colOff>50800</xdr:colOff>
      <xdr:row>84</xdr:row>
      <xdr:rowOff>157480</xdr:rowOff>
    </xdr:to>
    <xdr:sp macro="" textlink="">
      <xdr:nvSpPr>
        <xdr:cNvPr id="358" name="楕円 357"/>
        <xdr:cNvSpPr/>
      </xdr:nvSpPr>
      <xdr:spPr>
        <a:xfrm>
          <a:off x="9192260" y="14137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34307</xdr:rowOff>
    </xdr:from>
    <xdr:ext cx="469744" cy="259045"/>
    <xdr:sp macro="" textlink="">
      <xdr:nvSpPr>
        <xdr:cNvPr id="359" name="【福祉施設】&#10;一人当たり面積該当値テキスト"/>
        <xdr:cNvSpPr txBox="1"/>
      </xdr:nvSpPr>
      <xdr:spPr>
        <a:xfrm>
          <a:off x="9258300"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101600</xdr:rowOff>
    </xdr:from>
    <xdr:to>
      <xdr:col>50</xdr:col>
      <xdr:colOff>165100</xdr:colOff>
      <xdr:row>85</xdr:row>
      <xdr:rowOff>31750</xdr:rowOff>
    </xdr:to>
    <xdr:sp macro="" textlink="">
      <xdr:nvSpPr>
        <xdr:cNvPr id="360" name="楕円 359"/>
        <xdr:cNvSpPr/>
      </xdr:nvSpPr>
      <xdr:spPr>
        <a:xfrm>
          <a:off x="844550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106680</xdr:rowOff>
    </xdr:from>
    <xdr:to>
      <xdr:col>55</xdr:col>
      <xdr:colOff>0</xdr:colOff>
      <xdr:row>84</xdr:row>
      <xdr:rowOff>152400</xdr:rowOff>
    </xdr:to>
    <xdr:cxnSp macro="">
      <xdr:nvCxnSpPr>
        <xdr:cNvPr id="361" name="直線コネクタ 360"/>
        <xdr:cNvCxnSpPr/>
      </xdr:nvCxnSpPr>
      <xdr:spPr>
        <a:xfrm flipV="1">
          <a:off x="8496300" y="14188440"/>
          <a:ext cx="7239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62" name="楕円 361"/>
        <xdr:cNvSpPr/>
      </xdr:nvSpPr>
      <xdr:spPr>
        <a:xfrm>
          <a:off x="767080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152400</xdr:rowOff>
    </xdr:to>
    <xdr:cxnSp macro="">
      <xdr:nvCxnSpPr>
        <xdr:cNvPr id="363" name="直線コネクタ 362"/>
        <xdr:cNvCxnSpPr/>
      </xdr:nvCxnSpPr>
      <xdr:spPr>
        <a:xfrm>
          <a:off x="7713980" y="142341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4" name="楕円 363"/>
        <xdr:cNvSpPr/>
      </xdr:nvSpPr>
      <xdr:spPr>
        <a:xfrm>
          <a:off x="687324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152400</xdr:rowOff>
    </xdr:from>
    <xdr:to>
      <xdr:col>45</xdr:col>
      <xdr:colOff>177800</xdr:colOff>
      <xdr:row>84</xdr:row>
      <xdr:rowOff>152400</xdr:rowOff>
    </xdr:to>
    <xdr:cxnSp macro="">
      <xdr:nvCxnSpPr>
        <xdr:cNvPr id="365" name="直線コネクタ 364"/>
        <xdr:cNvCxnSpPr/>
      </xdr:nvCxnSpPr>
      <xdr:spPr>
        <a:xfrm>
          <a:off x="6924040" y="14234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66" name="楕円 365"/>
        <xdr:cNvSpPr/>
      </xdr:nvSpPr>
      <xdr:spPr>
        <a:xfrm>
          <a:off x="609854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152400</xdr:rowOff>
    </xdr:to>
    <xdr:cxnSp macro="">
      <xdr:nvCxnSpPr>
        <xdr:cNvPr id="367" name="直線コネクタ 366"/>
        <xdr:cNvCxnSpPr/>
      </xdr:nvCxnSpPr>
      <xdr:spPr>
        <a:xfrm>
          <a:off x="6149340" y="142341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xdr:cNvSpPr txBox="1"/>
      </xdr:nvSpPr>
      <xdr:spPr>
        <a:xfrm>
          <a:off x="6712027" y="137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xdr:cNvSpPr txBox="1"/>
      </xdr:nvSpPr>
      <xdr:spPr>
        <a:xfrm>
          <a:off x="59373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22877</xdr:rowOff>
    </xdr:from>
    <xdr:ext cx="469744" cy="259045"/>
    <xdr:sp macro="" textlink="">
      <xdr:nvSpPr>
        <xdr:cNvPr id="372" name="n_1mainValue【福祉施設】&#10;一人当たり面積"/>
        <xdr:cNvSpPr txBox="1"/>
      </xdr:nvSpPr>
      <xdr:spPr>
        <a:xfrm>
          <a:off x="827158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22877</xdr:rowOff>
    </xdr:from>
    <xdr:ext cx="469744" cy="259045"/>
    <xdr:sp macro="" textlink="">
      <xdr:nvSpPr>
        <xdr:cNvPr id="373" name="n_2mainValue【福祉施設】&#10;一人当たり面積"/>
        <xdr:cNvSpPr txBox="1"/>
      </xdr:nvSpPr>
      <xdr:spPr>
        <a:xfrm>
          <a:off x="750958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4" name="n_3mainValue【福祉施設】&#10;一人当たり面積"/>
        <xdr:cNvSpPr txBox="1"/>
      </xdr:nvSpPr>
      <xdr:spPr>
        <a:xfrm>
          <a:off x="67120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22877</xdr:rowOff>
    </xdr:from>
    <xdr:ext cx="469744" cy="259045"/>
    <xdr:sp macro="" textlink="">
      <xdr:nvSpPr>
        <xdr:cNvPr id="375" name="n_4mainValue【福祉施設】&#10;一人当たり面積"/>
        <xdr:cNvSpPr txBox="1"/>
      </xdr:nvSpPr>
      <xdr:spPr>
        <a:xfrm>
          <a:off x="59373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xdr:cNvSpPr txBox="1"/>
      </xdr:nvSpPr>
      <xdr:spPr>
        <a:xfrm>
          <a:off x="4124960" y="17633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xdr:cNvSpPr/>
      </xdr:nvSpPr>
      <xdr:spPr>
        <a:xfrm>
          <a:off x="96520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30299</xdr:rowOff>
    </xdr:from>
    <xdr:to>
      <xdr:col>24</xdr:col>
      <xdr:colOff>114300</xdr:colOff>
      <xdr:row>105</xdr:row>
      <xdr:rowOff>131899</xdr:rowOff>
    </xdr:to>
    <xdr:sp macro="" textlink="">
      <xdr:nvSpPr>
        <xdr:cNvPr id="417" name="楕円 416"/>
        <xdr:cNvSpPr/>
      </xdr:nvSpPr>
      <xdr:spPr>
        <a:xfrm>
          <a:off x="403606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53176</xdr:rowOff>
    </xdr:from>
    <xdr:ext cx="405111" cy="259045"/>
    <xdr:sp macro="" textlink="">
      <xdr:nvSpPr>
        <xdr:cNvPr id="418" name="【市民会館】&#10;有形固定資産減価償却率該当値テキスト"/>
        <xdr:cNvSpPr txBox="1"/>
      </xdr:nvSpPr>
      <xdr:spPr>
        <a:xfrm>
          <a:off x="4124960" y="1748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159294</xdr:rowOff>
    </xdr:from>
    <xdr:to>
      <xdr:col>20</xdr:col>
      <xdr:colOff>38100</xdr:colOff>
      <xdr:row>105</xdr:row>
      <xdr:rowOff>89444</xdr:rowOff>
    </xdr:to>
    <xdr:sp macro="" textlink="">
      <xdr:nvSpPr>
        <xdr:cNvPr id="419" name="楕円 418"/>
        <xdr:cNvSpPr/>
      </xdr:nvSpPr>
      <xdr:spPr>
        <a:xfrm>
          <a:off x="3312160" y="17593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38644</xdr:rowOff>
    </xdr:from>
    <xdr:to>
      <xdr:col>24</xdr:col>
      <xdr:colOff>63500</xdr:colOff>
      <xdr:row>105</xdr:row>
      <xdr:rowOff>81099</xdr:rowOff>
    </xdr:to>
    <xdr:cxnSp macro="">
      <xdr:nvCxnSpPr>
        <xdr:cNvPr id="420" name="直線コネクタ 419"/>
        <xdr:cNvCxnSpPr/>
      </xdr:nvCxnSpPr>
      <xdr:spPr>
        <a:xfrm>
          <a:off x="3355340" y="17640844"/>
          <a:ext cx="73152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116839</xdr:rowOff>
    </xdr:from>
    <xdr:to>
      <xdr:col>15</xdr:col>
      <xdr:colOff>101600</xdr:colOff>
      <xdr:row>105</xdr:row>
      <xdr:rowOff>46989</xdr:rowOff>
    </xdr:to>
    <xdr:sp macro="" textlink="">
      <xdr:nvSpPr>
        <xdr:cNvPr id="421" name="楕円 420"/>
        <xdr:cNvSpPr/>
      </xdr:nvSpPr>
      <xdr:spPr>
        <a:xfrm>
          <a:off x="2514600" y="175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167639</xdr:rowOff>
    </xdr:from>
    <xdr:to>
      <xdr:col>19</xdr:col>
      <xdr:colOff>177800</xdr:colOff>
      <xdr:row>105</xdr:row>
      <xdr:rowOff>38644</xdr:rowOff>
    </xdr:to>
    <xdr:cxnSp macro="">
      <xdr:nvCxnSpPr>
        <xdr:cNvPr id="422" name="直線コネクタ 421"/>
        <xdr:cNvCxnSpPr/>
      </xdr:nvCxnSpPr>
      <xdr:spPr>
        <a:xfrm>
          <a:off x="2565400" y="17602199"/>
          <a:ext cx="78994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76019</xdr:rowOff>
    </xdr:from>
    <xdr:to>
      <xdr:col>10</xdr:col>
      <xdr:colOff>165100</xdr:colOff>
      <xdr:row>105</xdr:row>
      <xdr:rowOff>6169</xdr:rowOff>
    </xdr:to>
    <xdr:sp macro="" textlink="">
      <xdr:nvSpPr>
        <xdr:cNvPr id="423" name="楕円 422"/>
        <xdr:cNvSpPr/>
      </xdr:nvSpPr>
      <xdr:spPr>
        <a:xfrm>
          <a:off x="1739900" y="17510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126819</xdr:rowOff>
    </xdr:from>
    <xdr:to>
      <xdr:col>15</xdr:col>
      <xdr:colOff>50800</xdr:colOff>
      <xdr:row>104</xdr:row>
      <xdr:rowOff>167639</xdr:rowOff>
    </xdr:to>
    <xdr:cxnSp macro="">
      <xdr:nvCxnSpPr>
        <xdr:cNvPr id="424" name="直線コネクタ 423"/>
        <xdr:cNvCxnSpPr/>
      </xdr:nvCxnSpPr>
      <xdr:spPr>
        <a:xfrm>
          <a:off x="1790700" y="17561379"/>
          <a:ext cx="7747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31931</xdr:rowOff>
    </xdr:from>
    <xdr:to>
      <xdr:col>6</xdr:col>
      <xdr:colOff>38100</xdr:colOff>
      <xdr:row>104</xdr:row>
      <xdr:rowOff>133531</xdr:rowOff>
    </xdr:to>
    <xdr:sp macro="" textlink="">
      <xdr:nvSpPr>
        <xdr:cNvPr id="425" name="楕円 424"/>
        <xdr:cNvSpPr/>
      </xdr:nvSpPr>
      <xdr:spPr>
        <a:xfrm>
          <a:off x="965200" y="174664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82731</xdr:rowOff>
    </xdr:from>
    <xdr:to>
      <xdr:col>10</xdr:col>
      <xdr:colOff>114300</xdr:colOff>
      <xdr:row>104</xdr:row>
      <xdr:rowOff>126819</xdr:rowOff>
    </xdr:to>
    <xdr:cxnSp macro="">
      <xdr:nvCxnSpPr>
        <xdr:cNvPr id="426" name="直線コネクタ 425"/>
        <xdr:cNvCxnSpPr/>
      </xdr:nvCxnSpPr>
      <xdr:spPr>
        <a:xfrm>
          <a:off x="1008380" y="17517291"/>
          <a:ext cx="78232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xdr:cNvSpPr txBox="1"/>
      </xdr:nvSpPr>
      <xdr:spPr>
        <a:xfrm>
          <a:off x="317056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xdr:cNvSpPr txBox="1"/>
      </xdr:nvSpPr>
      <xdr:spPr>
        <a:xfrm>
          <a:off x="2385704" y="1771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xdr:cNvSpPr txBox="1"/>
      </xdr:nvSpPr>
      <xdr:spPr>
        <a:xfrm>
          <a:off x="161100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xdr:cNvSpPr txBox="1"/>
      </xdr:nvSpPr>
      <xdr:spPr>
        <a:xfrm>
          <a:off x="83630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105971</xdr:rowOff>
    </xdr:from>
    <xdr:ext cx="405111" cy="259045"/>
    <xdr:sp macro="" textlink="">
      <xdr:nvSpPr>
        <xdr:cNvPr id="431" name="n_1mainValue【市民会館】&#10;有形固定資産減価償却率"/>
        <xdr:cNvSpPr txBox="1"/>
      </xdr:nvSpPr>
      <xdr:spPr>
        <a:xfrm>
          <a:off x="3170564" y="1737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63516</xdr:rowOff>
    </xdr:from>
    <xdr:ext cx="405111" cy="259045"/>
    <xdr:sp macro="" textlink="">
      <xdr:nvSpPr>
        <xdr:cNvPr id="432" name="n_2mainValue【市民会館】&#10;有形固定資産減価償却率"/>
        <xdr:cNvSpPr txBox="1"/>
      </xdr:nvSpPr>
      <xdr:spPr>
        <a:xfrm>
          <a:off x="238570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22696</xdr:rowOff>
    </xdr:from>
    <xdr:ext cx="405111" cy="259045"/>
    <xdr:sp macro="" textlink="">
      <xdr:nvSpPr>
        <xdr:cNvPr id="433" name="n_3mainValue【市民会館】&#10;有形固定資産減価償却率"/>
        <xdr:cNvSpPr txBox="1"/>
      </xdr:nvSpPr>
      <xdr:spPr>
        <a:xfrm>
          <a:off x="161100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150058</xdr:rowOff>
    </xdr:from>
    <xdr:ext cx="405111" cy="259045"/>
    <xdr:sp macro="" textlink="">
      <xdr:nvSpPr>
        <xdr:cNvPr id="434" name="n_4mainValue【市民会館】&#10;有形固定資産減価償却率"/>
        <xdr:cNvSpPr txBox="1"/>
      </xdr:nvSpPr>
      <xdr:spPr>
        <a:xfrm>
          <a:off x="836304" y="1724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xdr:cNvSpPr txBox="1"/>
      </xdr:nvSpPr>
      <xdr:spPr>
        <a:xfrm>
          <a:off x="9258300" y="178445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xdr:cNvSpPr/>
      </xdr:nvSpPr>
      <xdr:spPr>
        <a:xfrm>
          <a:off x="609854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98552</xdr:rowOff>
    </xdr:from>
    <xdr:to>
      <xdr:col>55</xdr:col>
      <xdr:colOff>50800</xdr:colOff>
      <xdr:row>106</xdr:row>
      <xdr:rowOff>28702</xdr:rowOff>
    </xdr:to>
    <xdr:sp macro="" textlink="">
      <xdr:nvSpPr>
        <xdr:cNvPr id="472" name="楕円 471"/>
        <xdr:cNvSpPr/>
      </xdr:nvSpPr>
      <xdr:spPr>
        <a:xfrm>
          <a:off x="9192260" y="177007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121429</xdr:rowOff>
    </xdr:from>
    <xdr:ext cx="469744" cy="259045"/>
    <xdr:sp macro="" textlink="">
      <xdr:nvSpPr>
        <xdr:cNvPr id="473" name="【市民会館】&#10;一人当たり面積該当値テキスト"/>
        <xdr:cNvSpPr txBox="1"/>
      </xdr:nvSpPr>
      <xdr:spPr>
        <a:xfrm>
          <a:off x="9258300" y="1755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100837</xdr:rowOff>
    </xdr:from>
    <xdr:to>
      <xdr:col>50</xdr:col>
      <xdr:colOff>165100</xdr:colOff>
      <xdr:row>106</xdr:row>
      <xdr:rowOff>30987</xdr:rowOff>
    </xdr:to>
    <xdr:sp macro="" textlink="">
      <xdr:nvSpPr>
        <xdr:cNvPr id="474" name="楕円 473"/>
        <xdr:cNvSpPr/>
      </xdr:nvSpPr>
      <xdr:spPr>
        <a:xfrm>
          <a:off x="8445500" y="17703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149352</xdr:rowOff>
    </xdr:from>
    <xdr:to>
      <xdr:col>55</xdr:col>
      <xdr:colOff>0</xdr:colOff>
      <xdr:row>105</xdr:row>
      <xdr:rowOff>151637</xdr:rowOff>
    </xdr:to>
    <xdr:cxnSp macro="">
      <xdr:nvCxnSpPr>
        <xdr:cNvPr id="475" name="直線コネクタ 474"/>
        <xdr:cNvCxnSpPr/>
      </xdr:nvCxnSpPr>
      <xdr:spPr>
        <a:xfrm flipV="1">
          <a:off x="8496300" y="17751552"/>
          <a:ext cx="7239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103124</xdr:rowOff>
    </xdr:from>
    <xdr:to>
      <xdr:col>46</xdr:col>
      <xdr:colOff>38100</xdr:colOff>
      <xdr:row>106</xdr:row>
      <xdr:rowOff>33274</xdr:rowOff>
    </xdr:to>
    <xdr:sp macro="" textlink="">
      <xdr:nvSpPr>
        <xdr:cNvPr id="476" name="楕円 475"/>
        <xdr:cNvSpPr/>
      </xdr:nvSpPr>
      <xdr:spPr>
        <a:xfrm>
          <a:off x="7670800" y="17705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151637</xdr:rowOff>
    </xdr:from>
    <xdr:to>
      <xdr:col>50</xdr:col>
      <xdr:colOff>114300</xdr:colOff>
      <xdr:row>105</xdr:row>
      <xdr:rowOff>153924</xdr:rowOff>
    </xdr:to>
    <xdr:cxnSp macro="">
      <xdr:nvCxnSpPr>
        <xdr:cNvPr id="477" name="直線コネクタ 476"/>
        <xdr:cNvCxnSpPr/>
      </xdr:nvCxnSpPr>
      <xdr:spPr>
        <a:xfrm flipV="1">
          <a:off x="7713980" y="17753837"/>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103124</xdr:rowOff>
    </xdr:from>
    <xdr:to>
      <xdr:col>41</xdr:col>
      <xdr:colOff>101600</xdr:colOff>
      <xdr:row>106</xdr:row>
      <xdr:rowOff>33274</xdr:rowOff>
    </xdr:to>
    <xdr:sp macro="" textlink="">
      <xdr:nvSpPr>
        <xdr:cNvPr id="478" name="楕円 477"/>
        <xdr:cNvSpPr/>
      </xdr:nvSpPr>
      <xdr:spPr>
        <a:xfrm>
          <a:off x="6873240" y="17705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153924</xdr:rowOff>
    </xdr:from>
    <xdr:to>
      <xdr:col>45</xdr:col>
      <xdr:colOff>177800</xdr:colOff>
      <xdr:row>105</xdr:row>
      <xdr:rowOff>153924</xdr:rowOff>
    </xdr:to>
    <xdr:cxnSp macro="">
      <xdr:nvCxnSpPr>
        <xdr:cNvPr id="479" name="直線コネクタ 478"/>
        <xdr:cNvCxnSpPr/>
      </xdr:nvCxnSpPr>
      <xdr:spPr>
        <a:xfrm>
          <a:off x="6924040" y="1775612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105411</xdr:rowOff>
    </xdr:from>
    <xdr:to>
      <xdr:col>36</xdr:col>
      <xdr:colOff>165100</xdr:colOff>
      <xdr:row>106</xdr:row>
      <xdr:rowOff>35561</xdr:rowOff>
    </xdr:to>
    <xdr:sp macro="" textlink="">
      <xdr:nvSpPr>
        <xdr:cNvPr id="480" name="楕円 479"/>
        <xdr:cNvSpPr/>
      </xdr:nvSpPr>
      <xdr:spPr>
        <a:xfrm>
          <a:off x="609854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153924</xdr:rowOff>
    </xdr:from>
    <xdr:to>
      <xdr:col>41</xdr:col>
      <xdr:colOff>50800</xdr:colOff>
      <xdr:row>105</xdr:row>
      <xdr:rowOff>156211</xdr:rowOff>
    </xdr:to>
    <xdr:cxnSp macro="">
      <xdr:nvCxnSpPr>
        <xdr:cNvPr id="481" name="直線コネクタ 480"/>
        <xdr:cNvCxnSpPr/>
      </xdr:nvCxnSpPr>
      <xdr:spPr>
        <a:xfrm flipV="1">
          <a:off x="6149340" y="17756124"/>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xdr:cNvSpPr txBox="1"/>
      </xdr:nvSpPr>
      <xdr:spPr>
        <a:xfrm>
          <a:off x="8271587" y="179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xdr:cNvSpPr txBox="1"/>
      </xdr:nvSpPr>
      <xdr:spPr>
        <a:xfrm>
          <a:off x="750958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xdr:cNvSpPr txBox="1"/>
      </xdr:nvSpPr>
      <xdr:spPr>
        <a:xfrm>
          <a:off x="671202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xdr:cNvSpPr txBox="1"/>
      </xdr:nvSpPr>
      <xdr:spPr>
        <a:xfrm>
          <a:off x="59373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47514</xdr:rowOff>
    </xdr:from>
    <xdr:ext cx="469744" cy="259045"/>
    <xdr:sp macro="" textlink="">
      <xdr:nvSpPr>
        <xdr:cNvPr id="486" name="n_1mainValue【市民会館】&#10;一人当たり面積"/>
        <xdr:cNvSpPr txBox="1"/>
      </xdr:nvSpPr>
      <xdr:spPr>
        <a:xfrm>
          <a:off x="8271587" y="174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49801</xdr:rowOff>
    </xdr:from>
    <xdr:ext cx="469744" cy="259045"/>
    <xdr:sp macro="" textlink="">
      <xdr:nvSpPr>
        <xdr:cNvPr id="487" name="n_2mainValue【市民会館】&#10;一人当たり面積"/>
        <xdr:cNvSpPr txBox="1"/>
      </xdr:nvSpPr>
      <xdr:spPr>
        <a:xfrm>
          <a:off x="7509587" y="1748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49801</xdr:rowOff>
    </xdr:from>
    <xdr:ext cx="469744" cy="259045"/>
    <xdr:sp macro="" textlink="">
      <xdr:nvSpPr>
        <xdr:cNvPr id="488" name="n_3mainValue【市民会館】&#10;一人当たり面積"/>
        <xdr:cNvSpPr txBox="1"/>
      </xdr:nvSpPr>
      <xdr:spPr>
        <a:xfrm>
          <a:off x="6712027" y="1748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52088</xdr:rowOff>
    </xdr:from>
    <xdr:ext cx="469744" cy="259045"/>
    <xdr:sp macro="" textlink="">
      <xdr:nvSpPr>
        <xdr:cNvPr id="489" name="n_4mainValue【市民会館】&#10;一人当たり面積"/>
        <xdr:cNvSpPr txBox="1"/>
      </xdr:nvSpPr>
      <xdr:spPr>
        <a:xfrm>
          <a:off x="5937327" y="1748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xdr:cNvSpPr txBox="1"/>
      </xdr:nvSpPr>
      <xdr:spPr>
        <a:xfrm>
          <a:off x="14414500" y="6377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xdr:cNvSpPr/>
      </xdr:nvSpPr>
      <xdr:spPr>
        <a:xfrm>
          <a:off x="11231880" y="646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xdr:rowOff>
    </xdr:from>
    <xdr:to>
      <xdr:col>85</xdr:col>
      <xdr:colOff>177800</xdr:colOff>
      <xdr:row>41</xdr:row>
      <xdr:rowOff>104140</xdr:rowOff>
    </xdr:to>
    <xdr:sp macro="" textlink="">
      <xdr:nvSpPr>
        <xdr:cNvPr id="531" name="楕円 530"/>
        <xdr:cNvSpPr/>
      </xdr:nvSpPr>
      <xdr:spPr>
        <a:xfrm>
          <a:off x="14325600" y="68757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152417</xdr:rowOff>
    </xdr:from>
    <xdr:ext cx="405111" cy="259045"/>
    <xdr:sp macro="" textlink="">
      <xdr:nvSpPr>
        <xdr:cNvPr id="532" name="【一般廃棄物処理施設】&#10;有形固定資産減価償却率該当値テキスト"/>
        <xdr:cNvSpPr txBox="1"/>
      </xdr:nvSpPr>
      <xdr:spPr>
        <a:xfrm>
          <a:off x="14414500"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154396</xdr:rowOff>
    </xdr:from>
    <xdr:to>
      <xdr:col>81</xdr:col>
      <xdr:colOff>101600</xdr:colOff>
      <xdr:row>41</xdr:row>
      <xdr:rowOff>84546</xdr:rowOff>
    </xdr:to>
    <xdr:sp macro="" textlink="">
      <xdr:nvSpPr>
        <xdr:cNvPr id="533" name="楕円 532"/>
        <xdr:cNvSpPr/>
      </xdr:nvSpPr>
      <xdr:spPr>
        <a:xfrm>
          <a:off x="13578840" y="6859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33746</xdr:rowOff>
    </xdr:from>
    <xdr:to>
      <xdr:col>85</xdr:col>
      <xdr:colOff>127000</xdr:colOff>
      <xdr:row>41</xdr:row>
      <xdr:rowOff>53340</xdr:rowOff>
    </xdr:to>
    <xdr:cxnSp macro="">
      <xdr:nvCxnSpPr>
        <xdr:cNvPr id="534" name="直線コネクタ 533"/>
        <xdr:cNvCxnSpPr/>
      </xdr:nvCxnSpPr>
      <xdr:spPr>
        <a:xfrm>
          <a:off x="13629640" y="6906986"/>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136434</xdr:rowOff>
    </xdr:from>
    <xdr:to>
      <xdr:col>76</xdr:col>
      <xdr:colOff>165100</xdr:colOff>
      <xdr:row>41</xdr:row>
      <xdr:rowOff>66584</xdr:rowOff>
    </xdr:to>
    <xdr:sp macro="" textlink="">
      <xdr:nvSpPr>
        <xdr:cNvPr id="535" name="楕円 534"/>
        <xdr:cNvSpPr/>
      </xdr:nvSpPr>
      <xdr:spPr>
        <a:xfrm>
          <a:off x="12804140" y="6842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15784</xdr:rowOff>
    </xdr:from>
    <xdr:to>
      <xdr:col>81</xdr:col>
      <xdr:colOff>50800</xdr:colOff>
      <xdr:row>41</xdr:row>
      <xdr:rowOff>33746</xdr:rowOff>
    </xdr:to>
    <xdr:cxnSp macro="">
      <xdr:nvCxnSpPr>
        <xdr:cNvPr id="536" name="直線コネクタ 535"/>
        <xdr:cNvCxnSpPr/>
      </xdr:nvCxnSpPr>
      <xdr:spPr>
        <a:xfrm>
          <a:off x="12854940" y="6889024"/>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537" name="楕円 536"/>
        <xdr:cNvSpPr/>
      </xdr:nvSpPr>
      <xdr:spPr>
        <a:xfrm>
          <a:off x="12029440" y="682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15784</xdr:rowOff>
    </xdr:to>
    <xdr:cxnSp macro="">
      <xdr:nvCxnSpPr>
        <xdr:cNvPr id="538" name="直線コネクタ 537"/>
        <xdr:cNvCxnSpPr/>
      </xdr:nvCxnSpPr>
      <xdr:spPr>
        <a:xfrm>
          <a:off x="12072620" y="6873240"/>
          <a:ext cx="78232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97246</xdr:rowOff>
    </xdr:from>
    <xdr:to>
      <xdr:col>67</xdr:col>
      <xdr:colOff>101600</xdr:colOff>
      <xdr:row>41</xdr:row>
      <xdr:rowOff>27396</xdr:rowOff>
    </xdr:to>
    <xdr:sp macro="" textlink="">
      <xdr:nvSpPr>
        <xdr:cNvPr id="539" name="楕円 538"/>
        <xdr:cNvSpPr/>
      </xdr:nvSpPr>
      <xdr:spPr>
        <a:xfrm>
          <a:off x="11231880" y="6802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148046</xdr:rowOff>
    </xdr:from>
    <xdr:to>
      <xdr:col>71</xdr:col>
      <xdr:colOff>177800</xdr:colOff>
      <xdr:row>40</xdr:row>
      <xdr:rowOff>167640</xdr:rowOff>
    </xdr:to>
    <xdr:cxnSp macro="">
      <xdr:nvCxnSpPr>
        <xdr:cNvPr id="540" name="直線コネクタ 539"/>
        <xdr:cNvCxnSpPr/>
      </xdr:nvCxnSpPr>
      <xdr:spPr>
        <a:xfrm>
          <a:off x="11282680" y="6853646"/>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xdr:cNvSpPr txBox="1"/>
      </xdr:nvSpPr>
      <xdr:spPr>
        <a:xfrm>
          <a:off x="13437244"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xdr:cNvSpPr txBox="1"/>
      </xdr:nvSpPr>
      <xdr:spPr>
        <a:xfrm>
          <a:off x="126752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xdr:cNvSpPr txBox="1"/>
      </xdr:nvSpPr>
      <xdr:spPr>
        <a:xfrm>
          <a:off x="1190054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xdr:cNvSpPr txBox="1"/>
      </xdr:nvSpPr>
      <xdr:spPr>
        <a:xfrm>
          <a:off x="11102984" y="624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75673</xdr:rowOff>
    </xdr:from>
    <xdr:ext cx="405111" cy="259045"/>
    <xdr:sp macro="" textlink="">
      <xdr:nvSpPr>
        <xdr:cNvPr id="545" name="n_1mainValue【一般廃棄物処理施設】&#10;有形固定資産減価償却率"/>
        <xdr:cNvSpPr txBox="1"/>
      </xdr:nvSpPr>
      <xdr:spPr>
        <a:xfrm>
          <a:off x="13437244" y="694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57711</xdr:rowOff>
    </xdr:from>
    <xdr:ext cx="405111" cy="259045"/>
    <xdr:sp macro="" textlink="">
      <xdr:nvSpPr>
        <xdr:cNvPr id="546" name="n_2mainValue【一般廃棄物処理施設】&#10;有形固定資産減価償却率"/>
        <xdr:cNvSpPr txBox="1"/>
      </xdr:nvSpPr>
      <xdr:spPr>
        <a:xfrm>
          <a:off x="12675244" y="69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547" name="n_3mainValue【一般廃棄物処理施設】&#10;有形固定資産減価償却率"/>
        <xdr:cNvSpPr txBox="1"/>
      </xdr:nvSpPr>
      <xdr:spPr>
        <a:xfrm>
          <a:off x="119005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18523</xdr:rowOff>
    </xdr:from>
    <xdr:ext cx="405111" cy="259045"/>
    <xdr:sp macro="" textlink="">
      <xdr:nvSpPr>
        <xdr:cNvPr id="548" name="n_4mainValue【一般廃棄物処理施設】&#10;有形固定資産減価償却率"/>
        <xdr:cNvSpPr txBox="1"/>
      </xdr:nvSpPr>
      <xdr:spPr>
        <a:xfrm>
          <a:off x="11102984" y="689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xdr:cNvSpPr txBox="1"/>
      </xdr:nvSpPr>
      <xdr:spPr>
        <a:xfrm>
          <a:off x="19547840" y="6433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xdr:cNvSpPr/>
      </xdr:nvSpPr>
      <xdr:spPr>
        <a:xfrm>
          <a:off x="16388080" y="6628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78901</xdr:rowOff>
    </xdr:from>
    <xdr:to>
      <xdr:col>116</xdr:col>
      <xdr:colOff>114300</xdr:colOff>
      <xdr:row>41</xdr:row>
      <xdr:rowOff>9051</xdr:rowOff>
    </xdr:to>
    <xdr:sp macro="" textlink="">
      <xdr:nvSpPr>
        <xdr:cNvPr id="586" name="楕円 585"/>
        <xdr:cNvSpPr/>
      </xdr:nvSpPr>
      <xdr:spPr>
        <a:xfrm>
          <a:off x="19458940" y="6784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57328</xdr:rowOff>
    </xdr:from>
    <xdr:ext cx="534377" cy="259045"/>
    <xdr:sp macro="" textlink="">
      <xdr:nvSpPr>
        <xdr:cNvPr id="587" name="【一般廃棄物処理施設】&#10;一人当たり有形固定資産（償却資産）額該当値テキスト"/>
        <xdr:cNvSpPr txBox="1"/>
      </xdr:nvSpPr>
      <xdr:spPr>
        <a:xfrm>
          <a:off x="19547840" y="676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79496</xdr:rowOff>
    </xdr:from>
    <xdr:to>
      <xdr:col>112</xdr:col>
      <xdr:colOff>38100</xdr:colOff>
      <xdr:row>41</xdr:row>
      <xdr:rowOff>9646</xdr:rowOff>
    </xdr:to>
    <xdr:sp macro="" textlink="">
      <xdr:nvSpPr>
        <xdr:cNvPr id="588" name="楕円 587"/>
        <xdr:cNvSpPr/>
      </xdr:nvSpPr>
      <xdr:spPr>
        <a:xfrm>
          <a:off x="18735040" y="67850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129701</xdr:rowOff>
    </xdr:from>
    <xdr:to>
      <xdr:col>116</xdr:col>
      <xdr:colOff>63500</xdr:colOff>
      <xdr:row>40</xdr:row>
      <xdr:rowOff>130296</xdr:rowOff>
    </xdr:to>
    <xdr:cxnSp macro="">
      <xdr:nvCxnSpPr>
        <xdr:cNvPr id="589" name="直線コネクタ 588"/>
        <xdr:cNvCxnSpPr/>
      </xdr:nvCxnSpPr>
      <xdr:spPr>
        <a:xfrm flipV="1">
          <a:off x="18778220" y="6835301"/>
          <a:ext cx="73152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79985</xdr:rowOff>
    </xdr:from>
    <xdr:to>
      <xdr:col>107</xdr:col>
      <xdr:colOff>101600</xdr:colOff>
      <xdr:row>41</xdr:row>
      <xdr:rowOff>10135</xdr:rowOff>
    </xdr:to>
    <xdr:sp macro="" textlink="">
      <xdr:nvSpPr>
        <xdr:cNvPr id="590" name="楕円 589"/>
        <xdr:cNvSpPr/>
      </xdr:nvSpPr>
      <xdr:spPr>
        <a:xfrm>
          <a:off x="17937480" y="6785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130296</xdr:rowOff>
    </xdr:from>
    <xdr:to>
      <xdr:col>111</xdr:col>
      <xdr:colOff>177800</xdr:colOff>
      <xdr:row>40</xdr:row>
      <xdr:rowOff>130785</xdr:rowOff>
    </xdr:to>
    <xdr:cxnSp macro="">
      <xdr:nvCxnSpPr>
        <xdr:cNvPr id="591" name="直線コネクタ 590"/>
        <xdr:cNvCxnSpPr/>
      </xdr:nvCxnSpPr>
      <xdr:spPr>
        <a:xfrm flipV="1">
          <a:off x="17988280" y="6835896"/>
          <a:ext cx="78994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80004</xdr:rowOff>
    </xdr:from>
    <xdr:to>
      <xdr:col>102</xdr:col>
      <xdr:colOff>165100</xdr:colOff>
      <xdr:row>41</xdr:row>
      <xdr:rowOff>10154</xdr:rowOff>
    </xdr:to>
    <xdr:sp macro="" textlink="">
      <xdr:nvSpPr>
        <xdr:cNvPr id="592" name="楕円 591"/>
        <xdr:cNvSpPr/>
      </xdr:nvSpPr>
      <xdr:spPr>
        <a:xfrm>
          <a:off x="17162780" y="6785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130785</xdr:rowOff>
    </xdr:from>
    <xdr:to>
      <xdr:col>107</xdr:col>
      <xdr:colOff>50800</xdr:colOff>
      <xdr:row>40</xdr:row>
      <xdr:rowOff>130804</xdr:rowOff>
    </xdr:to>
    <xdr:cxnSp macro="">
      <xdr:nvCxnSpPr>
        <xdr:cNvPr id="593" name="直線コネクタ 592"/>
        <xdr:cNvCxnSpPr/>
      </xdr:nvCxnSpPr>
      <xdr:spPr>
        <a:xfrm flipV="1">
          <a:off x="17213580" y="6836385"/>
          <a:ext cx="7747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80826</xdr:rowOff>
    </xdr:from>
    <xdr:to>
      <xdr:col>98</xdr:col>
      <xdr:colOff>38100</xdr:colOff>
      <xdr:row>41</xdr:row>
      <xdr:rowOff>10976</xdr:rowOff>
    </xdr:to>
    <xdr:sp macro="" textlink="">
      <xdr:nvSpPr>
        <xdr:cNvPr id="594" name="楕円 593"/>
        <xdr:cNvSpPr/>
      </xdr:nvSpPr>
      <xdr:spPr>
        <a:xfrm>
          <a:off x="16388080" y="6786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130804</xdr:rowOff>
    </xdr:from>
    <xdr:to>
      <xdr:col>102</xdr:col>
      <xdr:colOff>114300</xdr:colOff>
      <xdr:row>40</xdr:row>
      <xdr:rowOff>131626</xdr:rowOff>
    </xdr:to>
    <xdr:cxnSp macro="">
      <xdr:nvCxnSpPr>
        <xdr:cNvPr id="595" name="直線コネクタ 594"/>
        <xdr:cNvCxnSpPr/>
      </xdr:nvCxnSpPr>
      <xdr:spPr>
        <a:xfrm flipV="1">
          <a:off x="16431260" y="6836404"/>
          <a:ext cx="78232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xdr:cNvSpPr txBox="1"/>
      </xdr:nvSpPr>
      <xdr:spPr>
        <a:xfrm>
          <a:off x="18528811" y="63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xdr:cNvSpPr txBox="1"/>
      </xdr:nvSpPr>
      <xdr:spPr>
        <a:xfrm>
          <a:off x="17766811" y="63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xdr:cNvSpPr txBox="1"/>
      </xdr:nvSpPr>
      <xdr:spPr>
        <a:xfrm>
          <a:off x="16969251" y="637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xdr:cNvSpPr txBox="1"/>
      </xdr:nvSpPr>
      <xdr:spPr>
        <a:xfrm>
          <a:off x="16194551" y="640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773</xdr:rowOff>
    </xdr:from>
    <xdr:ext cx="534377" cy="259045"/>
    <xdr:sp macro="" textlink="">
      <xdr:nvSpPr>
        <xdr:cNvPr id="600" name="n_1mainValue【一般廃棄物処理施設】&#10;一人当たり有形固定資産（償却資産）額"/>
        <xdr:cNvSpPr txBox="1"/>
      </xdr:nvSpPr>
      <xdr:spPr>
        <a:xfrm>
          <a:off x="18528811" y="68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1262</xdr:rowOff>
    </xdr:from>
    <xdr:ext cx="534377" cy="259045"/>
    <xdr:sp macro="" textlink="">
      <xdr:nvSpPr>
        <xdr:cNvPr id="601" name="n_2mainValue【一般廃棄物処理施設】&#10;一人当たり有形固定資産（償却資産）額"/>
        <xdr:cNvSpPr txBox="1"/>
      </xdr:nvSpPr>
      <xdr:spPr>
        <a:xfrm>
          <a:off x="17766811" y="68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1281</xdr:rowOff>
    </xdr:from>
    <xdr:ext cx="534377" cy="259045"/>
    <xdr:sp macro="" textlink="">
      <xdr:nvSpPr>
        <xdr:cNvPr id="602" name="n_3mainValue【一般廃棄物処理施設】&#10;一人当たり有形固定資産（償却資産）額"/>
        <xdr:cNvSpPr txBox="1"/>
      </xdr:nvSpPr>
      <xdr:spPr>
        <a:xfrm>
          <a:off x="16969251" y="687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2103</xdr:rowOff>
    </xdr:from>
    <xdr:ext cx="534377" cy="259045"/>
    <xdr:sp macro="" textlink="">
      <xdr:nvSpPr>
        <xdr:cNvPr id="603" name="n_4mainValue【一般廃棄物処理施設】&#10;一人当たり有形固定資産（償却資産）額"/>
        <xdr:cNvSpPr txBox="1"/>
      </xdr:nvSpPr>
      <xdr:spPr>
        <a:xfrm>
          <a:off x="16194551" y="687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xdr:cNvSpPr/>
      </xdr:nvSpPr>
      <xdr:spPr>
        <a:xfrm>
          <a:off x="11231880" y="970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44" name="楕円 643"/>
        <xdr:cNvSpPr/>
      </xdr:nvSpPr>
      <xdr:spPr>
        <a:xfrm>
          <a:off x="14325600" y="99218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9542</xdr:rowOff>
    </xdr:from>
    <xdr:ext cx="405111" cy="259045"/>
    <xdr:sp macro="" textlink="">
      <xdr:nvSpPr>
        <xdr:cNvPr id="645" name="【保健センター・保健所】&#10;有形固定資産減価償却率該当値テキスト"/>
        <xdr:cNvSpPr txBox="1"/>
      </xdr:nvSpPr>
      <xdr:spPr>
        <a:xfrm>
          <a:off x="14414500" y="990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143510</xdr:rowOff>
    </xdr:from>
    <xdr:to>
      <xdr:col>81</xdr:col>
      <xdr:colOff>101600</xdr:colOff>
      <xdr:row>59</xdr:row>
      <xdr:rowOff>73660</xdr:rowOff>
    </xdr:to>
    <xdr:sp macro="" textlink="">
      <xdr:nvSpPr>
        <xdr:cNvPr id="646" name="楕円 645"/>
        <xdr:cNvSpPr/>
      </xdr:nvSpPr>
      <xdr:spPr>
        <a:xfrm>
          <a:off x="13578840" y="9866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22860</xdr:rowOff>
    </xdr:from>
    <xdr:to>
      <xdr:col>85</xdr:col>
      <xdr:colOff>127000</xdr:colOff>
      <xdr:row>59</xdr:row>
      <xdr:rowOff>81915</xdr:rowOff>
    </xdr:to>
    <xdr:cxnSp macro="">
      <xdr:nvCxnSpPr>
        <xdr:cNvPr id="647" name="直線コネクタ 646"/>
        <xdr:cNvCxnSpPr/>
      </xdr:nvCxnSpPr>
      <xdr:spPr>
        <a:xfrm>
          <a:off x="13629640" y="9913620"/>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648" name="楕円 647"/>
        <xdr:cNvSpPr/>
      </xdr:nvSpPr>
      <xdr:spPr>
        <a:xfrm>
          <a:off x="12804140" y="9809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22860</xdr:rowOff>
    </xdr:to>
    <xdr:cxnSp macro="">
      <xdr:nvCxnSpPr>
        <xdr:cNvPr id="649" name="直線コネクタ 648"/>
        <xdr:cNvCxnSpPr/>
      </xdr:nvCxnSpPr>
      <xdr:spPr>
        <a:xfrm>
          <a:off x="12854940" y="986028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27305</xdr:rowOff>
    </xdr:from>
    <xdr:to>
      <xdr:col>72</xdr:col>
      <xdr:colOff>38100</xdr:colOff>
      <xdr:row>58</xdr:row>
      <xdr:rowOff>128905</xdr:rowOff>
    </xdr:to>
    <xdr:sp macro="" textlink="">
      <xdr:nvSpPr>
        <xdr:cNvPr id="650" name="楕円 649"/>
        <xdr:cNvSpPr/>
      </xdr:nvSpPr>
      <xdr:spPr>
        <a:xfrm>
          <a:off x="12029440" y="9750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78105</xdr:rowOff>
    </xdr:from>
    <xdr:to>
      <xdr:col>76</xdr:col>
      <xdr:colOff>114300</xdr:colOff>
      <xdr:row>58</xdr:row>
      <xdr:rowOff>137160</xdr:rowOff>
    </xdr:to>
    <xdr:cxnSp macro="">
      <xdr:nvCxnSpPr>
        <xdr:cNvPr id="651" name="直線コネクタ 650"/>
        <xdr:cNvCxnSpPr/>
      </xdr:nvCxnSpPr>
      <xdr:spPr>
        <a:xfrm>
          <a:off x="12072620" y="9801225"/>
          <a:ext cx="7823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141605</xdr:rowOff>
    </xdr:from>
    <xdr:to>
      <xdr:col>67</xdr:col>
      <xdr:colOff>101600</xdr:colOff>
      <xdr:row>58</xdr:row>
      <xdr:rowOff>71755</xdr:rowOff>
    </xdr:to>
    <xdr:sp macro="" textlink="">
      <xdr:nvSpPr>
        <xdr:cNvPr id="652" name="楕円 651"/>
        <xdr:cNvSpPr/>
      </xdr:nvSpPr>
      <xdr:spPr>
        <a:xfrm>
          <a:off x="11231880" y="969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20955</xdr:rowOff>
    </xdr:from>
    <xdr:to>
      <xdr:col>71</xdr:col>
      <xdr:colOff>177800</xdr:colOff>
      <xdr:row>58</xdr:row>
      <xdr:rowOff>78105</xdr:rowOff>
    </xdr:to>
    <xdr:cxnSp macro="">
      <xdr:nvCxnSpPr>
        <xdr:cNvPr id="653" name="直線コネクタ 652"/>
        <xdr:cNvCxnSpPr/>
      </xdr:nvCxnSpPr>
      <xdr:spPr>
        <a:xfrm>
          <a:off x="11282680" y="974407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xdr:cNvSpPr txBox="1"/>
      </xdr:nvSpPr>
      <xdr:spPr>
        <a:xfrm>
          <a:off x="11102984" y="979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64787</xdr:rowOff>
    </xdr:from>
    <xdr:ext cx="405111" cy="259045"/>
    <xdr:sp macro="" textlink="">
      <xdr:nvSpPr>
        <xdr:cNvPr id="658" name="n_1mainValue【保健センター・保健所】&#10;有形固定資産減価償却率"/>
        <xdr:cNvSpPr txBox="1"/>
      </xdr:nvSpPr>
      <xdr:spPr>
        <a:xfrm>
          <a:off x="1343724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7637</xdr:rowOff>
    </xdr:from>
    <xdr:ext cx="405111" cy="259045"/>
    <xdr:sp macro="" textlink="">
      <xdr:nvSpPr>
        <xdr:cNvPr id="659" name="n_2mainValue【保健センター・保健所】&#10;有形固定資産減価償却率"/>
        <xdr:cNvSpPr txBox="1"/>
      </xdr:nvSpPr>
      <xdr:spPr>
        <a:xfrm>
          <a:off x="12675244" y="989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120032</xdr:rowOff>
    </xdr:from>
    <xdr:ext cx="405111" cy="259045"/>
    <xdr:sp macro="" textlink="">
      <xdr:nvSpPr>
        <xdr:cNvPr id="660" name="n_3mainValue【保健センター・保健所】&#10;有形固定資産減価償却率"/>
        <xdr:cNvSpPr txBox="1"/>
      </xdr:nvSpPr>
      <xdr:spPr>
        <a:xfrm>
          <a:off x="11900544" y="984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88282</xdr:rowOff>
    </xdr:from>
    <xdr:ext cx="405111" cy="259045"/>
    <xdr:sp macro="" textlink="">
      <xdr:nvSpPr>
        <xdr:cNvPr id="661" name="n_4mainValue【保健センター・保健所】&#10;有形固定資産減価償却率"/>
        <xdr:cNvSpPr txBox="1"/>
      </xdr:nvSpPr>
      <xdr:spPr>
        <a:xfrm>
          <a:off x="1110298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xdr:cNvSpPr/>
      </xdr:nvSpPr>
      <xdr:spPr>
        <a:xfrm>
          <a:off x="16388080" y="10521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699" name="楕円 698"/>
        <xdr:cNvSpPr/>
      </xdr:nvSpPr>
      <xdr:spPr>
        <a:xfrm>
          <a:off x="1945894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106443</xdr:rowOff>
    </xdr:from>
    <xdr:ext cx="469744" cy="259045"/>
    <xdr:sp macro="" textlink="">
      <xdr:nvSpPr>
        <xdr:cNvPr id="700" name="【保健センター・保健所】&#10;一人当たり面積該当値テキスト"/>
        <xdr:cNvSpPr txBox="1"/>
      </xdr:nvSpPr>
      <xdr:spPr>
        <a:xfrm>
          <a:off x="19547840" y="1050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20066</xdr:rowOff>
    </xdr:from>
    <xdr:to>
      <xdr:col>112</xdr:col>
      <xdr:colOff>38100</xdr:colOff>
      <xdr:row>63</xdr:row>
      <xdr:rowOff>121666</xdr:rowOff>
    </xdr:to>
    <xdr:sp macro="" textlink="">
      <xdr:nvSpPr>
        <xdr:cNvPr id="701" name="楕円 700"/>
        <xdr:cNvSpPr/>
      </xdr:nvSpPr>
      <xdr:spPr>
        <a:xfrm>
          <a:off x="18735040" y="105813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70866</xdr:rowOff>
    </xdr:to>
    <xdr:cxnSp macro="">
      <xdr:nvCxnSpPr>
        <xdr:cNvPr id="702" name="直線コネクタ 701"/>
        <xdr:cNvCxnSpPr/>
      </xdr:nvCxnSpPr>
      <xdr:spPr>
        <a:xfrm>
          <a:off x="18778220" y="1063218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703" name="楕円 702"/>
        <xdr:cNvSpPr/>
      </xdr:nvSpPr>
      <xdr:spPr>
        <a:xfrm>
          <a:off x="1793748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70866</xdr:rowOff>
    </xdr:from>
    <xdr:to>
      <xdr:col>111</xdr:col>
      <xdr:colOff>177800</xdr:colOff>
      <xdr:row>63</xdr:row>
      <xdr:rowOff>70866</xdr:rowOff>
    </xdr:to>
    <xdr:cxnSp macro="">
      <xdr:nvCxnSpPr>
        <xdr:cNvPr id="704" name="直線コネクタ 703"/>
        <xdr:cNvCxnSpPr/>
      </xdr:nvCxnSpPr>
      <xdr:spPr>
        <a:xfrm>
          <a:off x="17988280" y="106321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20066</xdr:rowOff>
    </xdr:from>
    <xdr:to>
      <xdr:col>102</xdr:col>
      <xdr:colOff>165100</xdr:colOff>
      <xdr:row>63</xdr:row>
      <xdr:rowOff>121666</xdr:rowOff>
    </xdr:to>
    <xdr:sp macro="" textlink="">
      <xdr:nvSpPr>
        <xdr:cNvPr id="705" name="楕円 704"/>
        <xdr:cNvSpPr/>
      </xdr:nvSpPr>
      <xdr:spPr>
        <a:xfrm>
          <a:off x="1716278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70866</xdr:rowOff>
    </xdr:to>
    <xdr:cxnSp macro="">
      <xdr:nvCxnSpPr>
        <xdr:cNvPr id="706" name="直線コネクタ 705"/>
        <xdr:cNvCxnSpPr/>
      </xdr:nvCxnSpPr>
      <xdr:spPr>
        <a:xfrm>
          <a:off x="17213580" y="1063218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20066</xdr:rowOff>
    </xdr:from>
    <xdr:to>
      <xdr:col>98</xdr:col>
      <xdr:colOff>38100</xdr:colOff>
      <xdr:row>63</xdr:row>
      <xdr:rowOff>121666</xdr:rowOff>
    </xdr:to>
    <xdr:sp macro="" textlink="">
      <xdr:nvSpPr>
        <xdr:cNvPr id="707" name="楕円 706"/>
        <xdr:cNvSpPr/>
      </xdr:nvSpPr>
      <xdr:spPr>
        <a:xfrm>
          <a:off x="16388080" y="105813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70866</xdr:rowOff>
    </xdr:from>
    <xdr:to>
      <xdr:col>102</xdr:col>
      <xdr:colOff>114300</xdr:colOff>
      <xdr:row>63</xdr:row>
      <xdr:rowOff>70866</xdr:rowOff>
    </xdr:to>
    <xdr:cxnSp macro="">
      <xdr:nvCxnSpPr>
        <xdr:cNvPr id="708" name="直線コネクタ 707"/>
        <xdr:cNvCxnSpPr/>
      </xdr:nvCxnSpPr>
      <xdr:spPr>
        <a:xfrm>
          <a:off x="16431260" y="1063218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xdr:cNvSpPr txBox="1"/>
      </xdr:nvSpPr>
      <xdr:spPr>
        <a:xfrm>
          <a:off x="185611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xdr:cNvSpPr txBox="1"/>
      </xdr:nvSpPr>
      <xdr:spPr>
        <a:xfrm>
          <a:off x="177762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xdr:cNvSpPr txBox="1"/>
      </xdr:nvSpPr>
      <xdr:spPr>
        <a:xfrm>
          <a:off x="170015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xdr:cNvSpPr txBox="1"/>
      </xdr:nvSpPr>
      <xdr:spPr>
        <a:xfrm>
          <a:off x="162268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112793</xdr:rowOff>
    </xdr:from>
    <xdr:ext cx="469744" cy="259045"/>
    <xdr:sp macro="" textlink="">
      <xdr:nvSpPr>
        <xdr:cNvPr id="713" name="n_1mainValue【保健センター・保健所】&#10;一人当たり面積"/>
        <xdr:cNvSpPr txBox="1"/>
      </xdr:nvSpPr>
      <xdr:spPr>
        <a:xfrm>
          <a:off x="1856112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714" name="n_2mainValue【保健センター・保健所】&#10;一人当たり面積"/>
        <xdr:cNvSpPr txBox="1"/>
      </xdr:nvSpPr>
      <xdr:spPr>
        <a:xfrm>
          <a:off x="1777626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112793</xdr:rowOff>
    </xdr:from>
    <xdr:ext cx="469744" cy="259045"/>
    <xdr:sp macro="" textlink="">
      <xdr:nvSpPr>
        <xdr:cNvPr id="715" name="n_3mainValue【保健センター・保健所】&#10;一人当たり面積"/>
        <xdr:cNvSpPr txBox="1"/>
      </xdr:nvSpPr>
      <xdr:spPr>
        <a:xfrm>
          <a:off x="1700156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112793</xdr:rowOff>
    </xdr:from>
    <xdr:ext cx="469744" cy="259045"/>
    <xdr:sp macro="" textlink="">
      <xdr:nvSpPr>
        <xdr:cNvPr id="716" name="n_4mainValue【保健センター・保健所】&#10;一人当たり面積"/>
        <xdr:cNvSpPr txBox="1"/>
      </xdr:nvSpPr>
      <xdr:spPr>
        <a:xfrm>
          <a:off x="1622686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xdr:cNvSpPr/>
      </xdr:nvSpPr>
      <xdr:spPr>
        <a:xfrm>
          <a:off x="1123188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76836</xdr:rowOff>
    </xdr:from>
    <xdr:to>
      <xdr:col>85</xdr:col>
      <xdr:colOff>177800</xdr:colOff>
      <xdr:row>83</xdr:row>
      <xdr:rowOff>6986</xdr:rowOff>
    </xdr:to>
    <xdr:sp macro="" textlink="">
      <xdr:nvSpPr>
        <xdr:cNvPr id="757" name="楕円 756"/>
        <xdr:cNvSpPr/>
      </xdr:nvSpPr>
      <xdr:spPr>
        <a:xfrm>
          <a:off x="14325600" y="138233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99713</xdr:rowOff>
    </xdr:from>
    <xdr:ext cx="405111" cy="259045"/>
    <xdr:sp macro="" textlink="">
      <xdr:nvSpPr>
        <xdr:cNvPr id="758" name="【消防施設】&#10;有形固定資産減価償却率該当値テキスト"/>
        <xdr:cNvSpPr txBox="1"/>
      </xdr:nvSpPr>
      <xdr:spPr>
        <a:xfrm>
          <a:off x="14414500" y="13678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48261</xdr:rowOff>
    </xdr:from>
    <xdr:to>
      <xdr:col>81</xdr:col>
      <xdr:colOff>101600</xdr:colOff>
      <xdr:row>83</xdr:row>
      <xdr:rowOff>149861</xdr:rowOff>
    </xdr:to>
    <xdr:sp macro="" textlink="">
      <xdr:nvSpPr>
        <xdr:cNvPr id="759" name="楕円 758"/>
        <xdr:cNvSpPr/>
      </xdr:nvSpPr>
      <xdr:spPr>
        <a:xfrm>
          <a:off x="13578840" y="1396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127636</xdr:rowOff>
    </xdr:from>
    <xdr:to>
      <xdr:col>85</xdr:col>
      <xdr:colOff>127000</xdr:colOff>
      <xdr:row>83</xdr:row>
      <xdr:rowOff>99061</xdr:rowOff>
    </xdr:to>
    <xdr:cxnSp macro="">
      <xdr:nvCxnSpPr>
        <xdr:cNvPr id="760" name="直線コネクタ 759"/>
        <xdr:cNvCxnSpPr/>
      </xdr:nvCxnSpPr>
      <xdr:spPr>
        <a:xfrm flipV="1">
          <a:off x="13629640" y="13874116"/>
          <a:ext cx="74676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761" name="楕円 760"/>
        <xdr:cNvSpPr/>
      </xdr:nvSpPr>
      <xdr:spPr>
        <a:xfrm>
          <a:off x="12804140" y="139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99061</xdr:rowOff>
    </xdr:to>
    <xdr:cxnSp macro="">
      <xdr:nvCxnSpPr>
        <xdr:cNvPr id="762" name="直線コネクタ 761"/>
        <xdr:cNvCxnSpPr/>
      </xdr:nvCxnSpPr>
      <xdr:spPr>
        <a:xfrm>
          <a:off x="12854940" y="13997940"/>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8255</xdr:rowOff>
    </xdr:from>
    <xdr:to>
      <xdr:col>72</xdr:col>
      <xdr:colOff>38100</xdr:colOff>
      <xdr:row>83</xdr:row>
      <xdr:rowOff>109855</xdr:rowOff>
    </xdr:to>
    <xdr:sp macro="" textlink="">
      <xdr:nvSpPr>
        <xdr:cNvPr id="763" name="楕円 762"/>
        <xdr:cNvSpPr/>
      </xdr:nvSpPr>
      <xdr:spPr>
        <a:xfrm>
          <a:off x="12029440" y="13922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59055</xdr:rowOff>
    </xdr:from>
    <xdr:to>
      <xdr:col>76</xdr:col>
      <xdr:colOff>114300</xdr:colOff>
      <xdr:row>83</xdr:row>
      <xdr:rowOff>83820</xdr:rowOff>
    </xdr:to>
    <xdr:cxnSp macro="">
      <xdr:nvCxnSpPr>
        <xdr:cNvPr id="764" name="直線コネクタ 763"/>
        <xdr:cNvCxnSpPr/>
      </xdr:nvCxnSpPr>
      <xdr:spPr>
        <a:xfrm>
          <a:off x="12072620" y="1397317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149225</xdr:rowOff>
    </xdr:from>
    <xdr:to>
      <xdr:col>67</xdr:col>
      <xdr:colOff>101600</xdr:colOff>
      <xdr:row>83</xdr:row>
      <xdr:rowOff>79375</xdr:rowOff>
    </xdr:to>
    <xdr:sp macro="" textlink="">
      <xdr:nvSpPr>
        <xdr:cNvPr id="765" name="楕円 764"/>
        <xdr:cNvSpPr/>
      </xdr:nvSpPr>
      <xdr:spPr>
        <a:xfrm>
          <a:off x="11231880" y="1389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28575</xdr:rowOff>
    </xdr:from>
    <xdr:to>
      <xdr:col>71</xdr:col>
      <xdr:colOff>177800</xdr:colOff>
      <xdr:row>83</xdr:row>
      <xdr:rowOff>59055</xdr:rowOff>
    </xdr:to>
    <xdr:cxnSp macro="">
      <xdr:nvCxnSpPr>
        <xdr:cNvPr id="766" name="直線コネクタ 765"/>
        <xdr:cNvCxnSpPr/>
      </xdr:nvCxnSpPr>
      <xdr:spPr>
        <a:xfrm>
          <a:off x="11282680" y="1394269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xdr:cNvSpPr txBox="1"/>
      </xdr:nvSpPr>
      <xdr:spPr>
        <a:xfrm>
          <a:off x="13437244" y="1363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xdr:cNvSpPr txBox="1"/>
      </xdr:nvSpPr>
      <xdr:spPr>
        <a:xfrm>
          <a:off x="126752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xdr:cNvSpPr txBox="1"/>
      </xdr:nvSpPr>
      <xdr:spPr>
        <a:xfrm>
          <a:off x="119005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xdr:cNvSpPr txBox="1"/>
      </xdr:nvSpPr>
      <xdr:spPr>
        <a:xfrm>
          <a:off x="1110298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140988</xdr:rowOff>
    </xdr:from>
    <xdr:ext cx="405111" cy="259045"/>
    <xdr:sp macro="" textlink="">
      <xdr:nvSpPr>
        <xdr:cNvPr id="771" name="n_1mainValue【消防施設】&#10;有形固定資産減価償却率"/>
        <xdr:cNvSpPr txBox="1"/>
      </xdr:nvSpPr>
      <xdr:spPr>
        <a:xfrm>
          <a:off x="1343724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772" name="n_2mainValue【消防施設】&#10;有形固定資産減価償却率"/>
        <xdr:cNvSpPr txBox="1"/>
      </xdr:nvSpPr>
      <xdr:spPr>
        <a:xfrm>
          <a:off x="12675244" y="1403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100982</xdr:rowOff>
    </xdr:from>
    <xdr:ext cx="405111" cy="259045"/>
    <xdr:sp macro="" textlink="">
      <xdr:nvSpPr>
        <xdr:cNvPr id="773" name="n_3mainValue【消防施設】&#10;有形固定資産減価償却率"/>
        <xdr:cNvSpPr txBox="1"/>
      </xdr:nvSpPr>
      <xdr:spPr>
        <a:xfrm>
          <a:off x="119005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70502</xdr:rowOff>
    </xdr:from>
    <xdr:ext cx="405111" cy="259045"/>
    <xdr:sp macro="" textlink="">
      <xdr:nvSpPr>
        <xdr:cNvPr id="774" name="n_4mainValue【消防施設】&#10;有形固定資産減価償却率"/>
        <xdr:cNvSpPr txBox="1"/>
      </xdr:nvSpPr>
      <xdr:spPr>
        <a:xfrm>
          <a:off x="1110298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xdr:cNvSpPr txBox="1"/>
      </xdr:nvSpPr>
      <xdr:spPr>
        <a:xfrm>
          <a:off x="19547840" y="13965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xdr:cNvSpPr/>
      </xdr:nvSpPr>
      <xdr:spPr>
        <a:xfrm>
          <a:off x="16388080" y="14133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83313</xdr:rowOff>
    </xdr:from>
    <xdr:to>
      <xdr:col>116</xdr:col>
      <xdr:colOff>114300</xdr:colOff>
      <xdr:row>85</xdr:row>
      <xdr:rowOff>13463</xdr:rowOff>
    </xdr:to>
    <xdr:sp macro="" textlink="">
      <xdr:nvSpPr>
        <xdr:cNvPr id="812" name="楕円 811"/>
        <xdr:cNvSpPr/>
      </xdr:nvSpPr>
      <xdr:spPr>
        <a:xfrm>
          <a:off x="19458940" y="14165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61740</xdr:rowOff>
    </xdr:from>
    <xdr:ext cx="469744" cy="259045"/>
    <xdr:sp macro="" textlink="">
      <xdr:nvSpPr>
        <xdr:cNvPr id="813" name="【消防施設】&#10;一人当たり面積該当値テキスト"/>
        <xdr:cNvSpPr txBox="1"/>
      </xdr:nvSpPr>
      <xdr:spPr>
        <a:xfrm>
          <a:off x="19547840"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83313</xdr:rowOff>
    </xdr:from>
    <xdr:to>
      <xdr:col>112</xdr:col>
      <xdr:colOff>38100</xdr:colOff>
      <xdr:row>85</xdr:row>
      <xdr:rowOff>13463</xdr:rowOff>
    </xdr:to>
    <xdr:sp macro="" textlink="">
      <xdr:nvSpPr>
        <xdr:cNvPr id="814" name="楕円 813"/>
        <xdr:cNvSpPr/>
      </xdr:nvSpPr>
      <xdr:spPr>
        <a:xfrm>
          <a:off x="18735040" y="14165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134113</xdr:rowOff>
    </xdr:from>
    <xdr:to>
      <xdr:col>116</xdr:col>
      <xdr:colOff>63500</xdr:colOff>
      <xdr:row>84</xdr:row>
      <xdr:rowOff>134113</xdr:rowOff>
    </xdr:to>
    <xdr:cxnSp macro="">
      <xdr:nvCxnSpPr>
        <xdr:cNvPr id="815" name="直線コネクタ 814"/>
        <xdr:cNvCxnSpPr/>
      </xdr:nvCxnSpPr>
      <xdr:spPr>
        <a:xfrm>
          <a:off x="18778220" y="1421587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87885</xdr:rowOff>
    </xdr:from>
    <xdr:to>
      <xdr:col>107</xdr:col>
      <xdr:colOff>101600</xdr:colOff>
      <xdr:row>85</xdr:row>
      <xdr:rowOff>18035</xdr:rowOff>
    </xdr:to>
    <xdr:sp macro="" textlink="">
      <xdr:nvSpPr>
        <xdr:cNvPr id="816" name="楕円 815"/>
        <xdr:cNvSpPr/>
      </xdr:nvSpPr>
      <xdr:spPr>
        <a:xfrm>
          <a:off x="17937480" y="1416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134113</xdr:rowOff>
    </xdr:from>
    <xdr:to>
      <xdr:col>111</xdr:col>
      <xdr:colOff>177800</xdr:colOff>
      <xdr:row>84</xdr:row>
      <xdr:rowOff>138685</xdr:rowOff>
    </xdr:to>
    <xdr:cxnSp macro="">
      <xdr:nvCxnSpPr>
        <xdr:cNvPr id="817" name="直線コネクタ 816"/>
        <xdr:cNvCxnSpPr/>
      </xdr:nvCxnSpPr>
      <xdr:spPr>
        <a:xfrm flipV="1">
          <a:off x="17988280" y="14215873"/>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87885</xdr:rowOff>
    </xdr:from>
    <xdr:to>
      <xdr:col>102</xdr:col>
      <xdr:colOff>165100</xdr:colOff>
      <xdr:row>85</xdr:row>
      <xdr:rowOff>18035</xdr:rowOff>
    </xdr:to>
    <xdr:sp macro="" textlink="">
      <xdr:nvSpPr>
        <xdr:cNvPr id="818" name="楕円 817"/>
        <xdr:cNvSpPr/>
      </xdr:nvSpPr>
      <xdr:spPr>
        <a:xfrm>
          <a:off x="17162780" y="1416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138685</xdr:rowOff>
    </xdr:from>
    <xdr:to>
      <xdr:col>107</xdr:col>
      <xdr:colOff>50800</xdr:colOff>
      <xdr:row>84</xdr:row>
      <xdr:rowOff>138685</xdr:rowOff>
    </xdr:to>
    <xdr:cxnSp macro="">
      <xdr:nvCxnSpPr>
        <xdr:cNvPr id="819" name="直線コネクタ 818"/>
        <xdr:cNvCxnSpPr/>
      </xdr:nvCxnSpPr>
      <xdr:spPr>
        <a:xfrm>
          <a:off x="17213580" y="142204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92456</xdr:rowOff>
    </xdr:from>
    <xdr:to>
      <xdr:col>98</xdr:col>
      <xdr:colOff>38100</xdr:colOff>
      <xdr:row>85</xdr:row>
      <xdr:rowOff>22606</xdr:rowOff>
    </xdr:to>
    <xdr:sp macro="" textlink="">
      <xdr:nvSpPr>
        <xdr:cNvPr id="820" name="楕円 819"/>
        <xdr:cNvSpPr/>
      </xdr:nvSpPr>
      <xdr:spPr>
        <a:xfrm>
          <a:off x="16388080" y="1417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138685</xdr:rowOff>
    </xdr:from>
    <xdr:to>
      <xdr:col>102</xdr:col>
      <xdr:colOff>114300</xdr:colOff>
      <xdr:row>84</xdr:row>
      <xdr:rowOff>143256</xdr:rowOff>
    </xdr:to>
    <xdr:cxnSp macro="">
      <xdr:nvCxnSpPr>
        <xdr:cNvPr id="821" name="直線コネクタ 820"/>
        <xdr:cNvCxnSpPr/>
      </xdr:nvCxnSpPr>
      <xdr:spPr>
        <a:xfrm flipV="1">
          <a:off x="16431260" y="14220445"/>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xdr:cNvSpPr txBox="1"/>
      </xdr:nvSpPr>
      <xdr:spPr>
        <a:xfrm>
          <a:off x="185611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xdr:cNvSpPr txBox="1"/>
      </xdr:nvSpPr>
      <xdr:spPr>
        <a:xfrm>
          <a:off x="17776267" y="139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xdr:cNvSpPr txBox="1"/>
      </xdr:nvSpPr>
      <xdr:spPr>
        <a:xfrm>
          <a:off x="1700156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xdr:cNvSpPr txBox="1"/>
      </xdr:nvSpPr>
      <xdr:spPr>
        <a:xfrm>
          <a:off x="1622686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4590</xdr:rowOff>
    </xdr:from>
    <xdr:ext cx="469744" cy="259045"/>
    <xdr:sp macro="" textlink="">
      <xdr:nvSpPr>
        <xdr:cNvPr id="826" name="n_1mainValue【消防施設】&#10;一人当たり面積"/>
        <xdr:cNvSpPr txBox="1"/>
      </xdr:nvSpPr>
      <xdr:spPr>
        <a:xfrm>
          <a:off x="18561127" y="1425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9162</xdr:rowOff>
    </xdr:from>
    <xdr:ext cx="469744" cy="259045"/>
    <xdr:sp macro="" textlink="">
      <xdr:nvSpPr>
        <xdr:cNvPr id="827" name="n_2mainValue【消防施設】&#10;一人当たり面積"/>
        <xdr:cNvSpPr txBox="1"/>
      </xdr:nvSpPr>
      <xdr:spPr>
        <a:xfrm>
          <a:off x="1777626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9162</xdr:rowOff>
    </xdr:from>
    <xdr:ext cx="469744" cy="259045"/>
    <xdr:sp macro="" textlink="">
      <xdr:nvSpPr>
        <xdr:cNvPr id="828" name="n_3mainValue【消防施設】&#10;一人当たり面積"/>
        <xdr:cNvSpPr txBox="1"/>
      </xdr:nvSpPr>
      <xdr:spPr>
        <a:xfrm>
          <a:off x="1700156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13733</xdr:rowOff>
    </xdr:from>
    <xdr:ext cx="469744" cy="259045"/>
    <xdr:sp macro="" textlink="">
      <xdr:nvSpPr>
        <xdr:cNvPr id="829" name="n_4mainValue【消防施設】&#10;一人当たり面積"/>
        <xdr:cNvSpPr txBox="1"/>
      </xdr:nvSpPr>
      <xdr:spPr>
        <a:xfrm>
          <a:off x="1622686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xdr:cNvSpPr txBox="1"/>
      </xdr:nvSpPr>
      <xdr:spPr>
        <a:xfrm>
          <a:off x="14414500" y="17425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xdr:cNvSpPr/>
      </xdr:nvSpPr>
      <xdr:spPr>
        <a:xfrm>
          <a:off x="1123188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76019</xdr:rowOff>
    </xdr:from>
    <xdr:to>
      <xdr:col>85</xdr:col>
      <xdr:colOff>177800</xdr:colOff>
      <xdr:row>102</xdr:row>
      <xdr:rowOff>6169</xdr:rowOff>
    </xdr:to>
    <xdr:sp macro="" textlink="">
      <xdr:nvSpPr>
        <xdr:cNvPr id="871" name="楕円 870"/>
        <xdr:cNvSpPr/>
      </xdr:nvSpPr>
      <xdr:spPr>
        <a:xfrm>
          <a:off x="14325600" y="1700765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98896</xdr:rowOff>
    </xdr:from>
    <xdr:ext cx="405111" cy="259045"/>
    <xdr:sp macro="" textlink="">
      <xdr:nvSpPr>
        <xdr:cNvPr id="872" name="【庁舎】&#10;有形固定資産減価償却率該当値テキスト"/>
        <xdr:cNvSpPr txBox="1"/>
      </xdr:nvSpPr>
      <xdr:spPr>
        <a:xfrm>
          <a:off x="14414500" y="1686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28666</xdr:rowOff>
    </xdr:from>
    <xdr:to>
      <xdr:col>81</xdr:col>
      <xdr:colOff>101600</xdr:colOff>
      <xdr:row>101</xdr:row>
      <xdr:rowOff>130266</xdr:rowOff>
    </xdr:to>
    <xdr:sp macro="" textlink="">
      <xdr:nvSpPr>
        <xdr:cNvPr id="873" name="楕円 872"/>
        <xdr:cNvSpPr/>
      </xdr:nvSpPr>
      <xdr:spPr>
        <a:xfrm>
          <a:off x="13578840" y="1696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79466</xdr:rowOff>
    </xdr:from>
    <xdr:to>
      <xdr:col>85</xdr:col>
      <xdr:colOff>127000</xdr:colOff>
      <xdr:row>101</xdr:row>
      <xdr:rowOff>126819</xdr:rowOff>
    </xdr:to>
    <xdr:cxnSp macro="">
      <xdr:nvCxnSpPr>
        <xdr:cNvPr id="874" name="直線コネクタ 873"/>
        <xdr:cNvCxnSpPr/>
      </xdr:nvCxnSpPr>
      <xdr:spPr>
        <a:xfrm>
          <a:off x="13629640" y="17011106"/>
          <a:ext cx="74676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152763</xdr:rowOff>
    </xdr:from>
    <xdr:to>
      <xdr:col>76</xdr:col>
      <xdr:colOff>165100</xdr:colOff>
      <xdr:row>101</xdr:row>
      <xdr:rowOff>82913</xdr:rowOff>
    </xdr:to>
    <xdr:sp macro="" textlink="">
      <xdr:nvSpPr>
        <xdr:cNvPr id="875" name="楕円 874"/>
        <xdr:cNvSpPr/>
      </xdr:nvSpPr>
      <xdr:spPr>
        <a:xfrm>
          <a:off x="12804140" y="169167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32113</xdr:rowOff>
    </xdr:from>
    <xdr:to>
      <xdr:col>81</xdr:col>
      <xdr:colOff>50800</xdr:colOff>
      <xdr:row>101</xdr:row>
      <xdr:rowOff>79466</xdr:rowOff>
    </xdr:to>
    <xdr:cxnSp macro="">
      <xdr:nvCxnSpPr>
        <xdr:cNvPr id="876" name="直線コネクタ 875"/>
        <xdr:cNvCxnSpPr/>
      </xdr:nvCxnSpPr>
      <xdr:spPr>
        <a:xfrm>
          <a:off x="12854940" y="16963753"/>
          <a:ext cx="7747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105411</xdr:rowOff>
    </xdr:from>
    <xdr:to>
      <xdr:col>72</xdr:col>
      <xdr:colOff>38100</xdr:colOff>
      <xdr:row>101</xdr:row>
      <xdr:rowOff>35561</xdr:rowOff>
    </xdr:to>
    <xdr:sp macro="" textlink="">
      <xdr:nvSpPr>
        <xdr:cNvPr id="877" name="楕円 876"/>
        <xdr:cNvSpPr/>
      </xdr:nvSpPr>
      <xdr:spPr>
        <a:xfrm>
          <a:off x="12029440" y="168694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156211</xdr:rowOff>
    </xdr:from>
    <xdr:to>
      <xdr:col>76</xdr:col>
      <xdr:colOff>114300</xdr:colOff>
      <xdr:row>101</xdr:row>
      <xdr:rowOff>32113</xdr:rowOff>
    </xdr:to>
    <xdr:cxnSp macro="">
      <xdr:nvCxnSpPr>
        <xdr:cNvPr id="878" name="直線コネクタ 877"/>
        <xdr:cNvCxnSpPr/>
      </xdr:nvCxnSpPr>
      <xdr:spPr>
        <a:xfrm>
          <a:off x="12072620" y="16920211"/>
          <a:ext cx="78232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59689</xdr:rowOff>
    </xdr:from>
    <xdr:to>
      <xdr:col>67</xdr:col>
      <xdr:colOff>101600</xdr:colOff>
      <xdr:row>100</xdr:row>
      <xdr:rowOff>161289</xdr:rowOff>
    </xdr:to>
    <xdr:sp macro="" textlink="">
      <xdr:nvSpPr>
        <xdr:cNvPr id="879" name="楕円 878"/>
        <xdr:cNvSpPr/>
      </xdr:nvSpPr>
      <xdr:spPr>
        <a:xfrm>
          <a:off x="11231880" y="1682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110489</xdr:rowOff>
    </xdr:from>
    <xdr:to>
      <xdr:col>71</xdr:col>
      <xdr:colOff>177800</xdr:colOff>
      <xdr:row>100</xdr:row>
      <xdr:rowOff>156211</xdr:rowOff>
    </xdr:to>
    <xdr:cxnSp macro="">
      <xdr:nvCxnSpPr>
        <xdr:cNvPr id="880" name="直線コネクタ 879"/>
        <xdr:cNvCxnSpPr/>
      </xdr:nvCxnSpPr>
      <xdr:spPr>
        <a:xfrm>
          <a:off x="11282680" y="16874489"/>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xdr:cNvSpPr txBox="1"/>
      </xdr:nvSpPr>
      <xdr:spPr>
        <a:xfrm>
          <a:off x="13437244" y="1752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xdr:cNvSpPr txBox="1"/>
      </xdr:nvSpPr>
      <xdr:spPr>
        <a:xfrm>
          <a:off x="12675244" y="17539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xdr:cNvSpPr txBox="1"/>
      </xdr:nvSpPr>
      <xdr:spPr>
        <a:xfrm>
          <a:off x="11900544" y="175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xdr:cNvSpPr txBox="1"/>
      </xdr:nvSpPr>
      <xdr:spPr>
        <a:xfrm>
          <a:off x="1110298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146793</xdr:rowOff>
    </xdr:from>
    <xdr:ext cx="405111" cy="259045"/>
    <xdr:sp macro="" textlink="">
      <xdr:nvSpPr>
        <xdr:cNvPr id="885" name="n_1mainValue【庁舎】&#10;有形固定資産減価償却率"/>
        <xdr:cNvSpPr txBox="1"/>
      </xdr:nvSpPr>
      <xdr:spPr>
        <a:xfrm>
          <a:off x="13437244"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99440</xdr:rowOff>
    </xdr:from>
    <xdr:ext cx="405111" cy="259045"/>
    <xdr:sp macro="" textlink="">
      <xdr:nvSpPr>
        <xdr:cNvPr id="886" name="n_2mainValue【庁舎】&#10;有形固定資産減価償却率"/>
        <xdr:cNvSpPr txBox="1"/>
      </xdr:nvSpPr>
      <xdr:spPr>
        <a:xfrm>
          <a:off x="12675244" y="1669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52088</xdr:rowOff>
    </xdr:from>
    <xdr:ext cx="405111" cy="259045"/>
    <xdr:sp macro="" textlink="">
      <xdr:nvSpPr>
        <xdr:cNvPr id="887" name="n_3mainValue【庁舎】&#10;有形固定資産減価償却率"/>
        <xdr:cNvSpPr txBox="1"/>
      </xdr:nvSpPr>
      <xdr:spPr>
        <a:xfrm>
          <a:off x="11900544" y="1664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6366</xdr:rowOff>
    </xdr:from>
    <xdr:ext cx="405111" cy="259045"/>
    <xdr:sp macro="" textlink="">
      <xdr:nvSpPr>
        <xdr:cNvPr id="888" name="n_4mainValue【庁舎】&#10;有形固定資産減価償却率"/>
        <xdr:cNvSpPr txBox="1"/>
      </xdr:nvSpPr>
      <xdr:spPr>
        <a:xfrm>
          <a:off x="11102984" y="16602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xdr:cNvSpPr txBox="1"/>
      </xdr:nvSpPr>
      <xdr:spPr>
        <a:xfrm>
          <a:off x="19547840" y="17494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xdr:cNvSpPr/>
      </xdr:nvSpPr>
      <xdr:spPr>
        <a:xfrm>
          <a:off x="16388080" y="17694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30" name="楕円 929"/>
        <xdr:cNvSpPr/>
      </xdr:nvSpPr>
      <xdr:spPr>
        <a:xfrm>
          <a:off x="1945894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931" name="【庁舎】&#10;一人当たり面積該当値テキスト"/>
        <xdr:cNvSpPr txBox="1"/>
      </xdr:nvSpPr>
      <xdr:spPr>
        <a:xfrm>
          <a:off x="19547840"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108676</xdr:rowOff>
    </xdr:from>
    <xdr:to>
      <xdr:col>112</xdr:col>
      <xdr:colOff>38100</xdr:colOff>
      <xdr:row>106</xdr:row>
      <xdr:rowOff>38826</xdr:rowOff>
    </xdr:to>
    <xdr:sp macro="" textlink="">
      <xdr:nvSpPr>
        <xdr:cNvPr id="932" name="楕円 931"/>
        <xdr:cNvSpPr/>
      </xdr:nvSpPr>
      <xdr:spPr>
        <a:xfrm>
          <a:off x="18735040" y="17710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159476</xdr:rowOff>
    </xdr:to>
    <xdr:cxnSp macro="">
      <xdr:nvCxnSpPr>
        <xdr:cNvPr id="933" name="直線コネクタ 932"/>
        <xdr:cNvCxnSpPr/>
      </xdr:nvCxnSpPr>
      <xdr:spPr>
        <a:xfrm flipV="1">
          <a:off x="18778220" y="17758411"/>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108676</xdr:rowOff>
    </xdr:from>
    <xdr:to>
      <xdr:col>107</xdr:col>
      <xdr:colOff>101600</xdr:colOff>
      <xdr:row>106</xdr:row>
      <xdr:rowOff>38826</xdr:rowOff>
    </xdr:to>
    <xdr:sp macro="" textlink="">
      <xdr:nvSpPr>
        <xdr:cNvPr id="934" name="楕円 933"/>
        <xdr:cNvSpPr/>
      </xdr:nvSpPr>
      <xdr:spPr>
        <a:xfrm>
          <a:off x="17937480" y="17710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159476</xdr:rowOff>
    </xdr:from>
    <xdr:to>
      <xdr:col>111</xdr:col>
      <xdr:colOff>177800</xdr:colOff>
      <xdr:row>105</xdr:row>
      <xdr:rowOff>159476</xdr:rowOff>
    </xdr:to>
    <xdr:cxnSp macro="">
      <xdr:nvCxnSpPr>
        <xdr:cNvPr id="935" name="直線コネクタ 934"/>
        <xdr:cNvCxnSpPr/>
      </xdr:nvCxnSpPr>
      <xdr:spPr>
        <a:xfrm>
          <a:off x="17988280" y="1776167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111942</xdr:rowOff>
    </xdr:from>
    <xdr:to>
      <xdr:col>102</xdr:col>
      <xdr:colOff>165100</xdr:colOff>
      <xdr:row>106</xdr:row>
      <xdr:rowOff>42092</xdr:rowOff>
    </xdr:to>
    <xdr:sp macro="" textlink="">
      <xdr:nvSpPr>
        <xdr:cNvPr id="936" name="楕円 935"/>
        <xdr:cNvSpPr/>
      </xdr:nvSpPr>
      <xdr:spPr>
        <a:xfrm>
          <a:off x="17162780" y="1771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159476</xdr:rowOff>
    </xdr:from>
    <xdr:to>
      <xdr:col>107</xdr:col>
      <xdr:colOff>50800</xdr:colOff>
      <xdr:row>105</xdr:row>
      <xdr:rowOff>162742</xdr:rowOff>
    </xdr:to>
    <xdr:cxnSp macro="">
      <xdr:nvCxnSpPr>
        <xdr:cNvPr id="937" name="直線コネクタ 936"/>
        <xdr:cNvCxnSpPr/>
      </xdr:nvCxnSpPr>
      <xdr:spPr>
        <a:xfrm flipV="1">
          <a:off x="17213580" y="17761676"/>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111942</xdr:rowOff>
    </xdr:from>
    <xdr:to>
      <xdr:col>98</xdr:col>
      <xdr:colOff>38100</xdr:colOff>
      <xdr:row>106</xdr:row>
      <xdr:rowOff>42092</xdr:rowOff>
    </xdr:to>
    <xdr:sp macro="" textlink="">
      <xdr:nvSpPr>
        <xdr:cNvPr id="938" name="楕円 937"/>
        <xdr:cNvSpPr/>
      </xdr:nvSpPr>
      <xdr:spPr>
        <a:xfrm>
          <a:off x="16388080" y="17714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162742</xdr:rowOff>
    </xdr:from>
    <xdr:to>
      <xdr:col>102</xdr:col>
      <xdr:colOff>114300</xdr:colOff>
      <xdr:row>105</xdr:row>
      <xdr:rowOff>162742</xdr:rowOff>
    </xdr:to>
    <xdr:cxnSp macro="">
      <xdr:nvCxnSpPr>
        <xdr:cNvPr id="939" name="直線コネクタ 938"/>
        <xdr:cNvCxnSpPr/>
      </xdr:nvCxnSpPr>
      <xdr:spPr>
        <a:xfrm>
          <a:off x="16431260" y="1776494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xdr:cNvSpPr txBox="1"/>
      </xdr:nvSpPr>
      <xdr:spPr>
        <a:xfrm>
          <a:off x="18561127" y="174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xdr:cNvSpPr txBox="1"/>
      </xdr:nvSpPr>
      <xdr:spPr>
        <a:xfrm>
          <a:off x="17776267" y="1744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xdr:cNvSpPr txBox="1"/>
      </xdr:nvSpPr>
      <xdr:spPr>
        <a:xfrm>
          <a:off x="17001567" y="1745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xdr:cNvSpPr txBox="1"/>
      </xdr:nvSpPr>
      <xdr:spPr>
        <a:xfrm>
          <a:off x="16226867" y="1747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29953</xdr:rowOff>
    </xdr:from>
    <xdr:ext cx="469744" cy="259045"/>
    <xdr:sp macro="" textlink="">
      <xdr:nvSpPr>
        <xdr:cNvPr id="944" name="n_1mainValue【庁舎】&#10;一人当たり面積"/>
        <xdr:cNvSpPr txBox="1"/>
      </xdr:nvSpPr>
      <xdr:spPr>
        <a:xfrm>
          <a:off x="18561127" y="1779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29953</xdr:rowOff>
    </xdr:from>
    <xdr:ext cx="469744" cy="259045"/>
    <xdr:sp macro="" textlink="">
      <xdr:nvSpPr>
        <xdr:cNvPr id="945" name="n_2mainValue【庁舎】&#10;一人当たり面積"/>
        <xdr:cNvSpPr txBox="1"/>
      </xdr:nvSpPr>
      <xdr:spPr>
        <a:xfrm>
          <a:off x="17776267" y="1779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33219</xdr:rowOff>
    </xdr:from>
    <xdr:ext cx="469744" cy="259045"/>
    <xdr:sp macro="" textlink="">
      <xdr:nvSpPr>
        <xdr:cNvPr id="946" name="n_3mainValue【庁舎】&#10;一人当たり面積"/>
        <xdr:cNvSpPr txBox="1"/>
      </xdr:nvSpPr>
      <xdr:spPr>
        <a:xfrm>
          <a:off x="17001567" y="1780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33219</xdr:rowOff>
    </xdr:from>
    <xdr:ext cx="469744" cy="259045"/>
    <xdr:sp macro="" textlink="">
      <xdr:nvSpPr>
        <xdr:cNvPr id="947" name="n_4mainValue【庁舎】&#10;一人当たり面積"/>
        <xdr:cNvSpPr txBox="1"/>
      </xdr:nvSpPr>
      <xdr:spPr>
        <a:xfrm>
          <a:off x="16226867" y="1780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類似団体と比較して有形固定資産減価償却率が特に高くなっている施設は一般廃棄物処理施設であり、特に低くなっている施設は庁舎である。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全体的に施設の減価償却率が高くなっており、適切な修繕が求められる一方で、庁舎については、平成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年度に建設工事を実施したことにより、類似団体平均を大きく下回っている。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今後、老朽化の進行した施設の改修及び更新が同時期に必要となることが予想されるため、当市にて策定している個別施設計画に基づき、計画的な修繕等を行うことで、減価償却率の減少に向けて取り組む。</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0%20&#20849;&#36890;&#19968;&#33324;&#65288;&#35519;&#26619;&#12418;&#12398;&#12539;&#20381;&#38972;&#65289;/001%20&#35519;&#26619;&#12418;&#12398;/130%20&#36001;&#25919;&#29366;&#27841;&#36039;&#26009;&#38598;&#12398;&#20316;&#25104;&#65288;3&#26376;&#65289;/R6&#27770;&#31639;/R8.9&#26376;&#29031;&#20250;/20_&#22238;&#31572;/&#12304;&#36001;&#25919;&#29366;&#27841;&#36039;&#26009;&#38598;&#12305;_112313_&#26742;&#2402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43</v>
          </cell>
          <cell r="BX51">
            <v>32.299999999999997</v>
          </cell>
          <cell r="CF51">
            <v>29</v>
          </cell>
          <cell r="CN51">
            <v>25.1</v>
          </cell>
          <cell r="CV51">
            <v>31.5</v>
          </cell>
        </row>
        <row r="53">
          <cell r="BP53">
            <v>64.099999999999994</v>
          </cell>
          <cell r="BX53">
            <v>65.5</v>
          </cell>
          <cell r="CF53">
            <v>66.5</v>
          </cell>
          <cell r="CN53">
            <v>67.2</v>
          </cell>
          <cell r="CV53">
            <v>66.8</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43</v>
          </cell>
          <cell r="BX73">
            <v>32.299999999999997</v>
          </cell>
          <cell r="CF73">
            <v>29</v>
          </cell>
          <cell r="CN73">
            <v>25.1</v>
          </cell>
          <cell r="CV73">
            <v>31.5</v>
          </cell>
        </row>
        <row r="75">
          <cell r="BP75">
            <v>5.5</v>
          </cell>
          <cell r="BX75">
            <v>5.5</v>
          </cell>
          <cell r="CF75">
            <v>5.7</v>
          </cell>
          <cell r="CN75">
            <v>5.5</v>
          </cell>
          <cell r="CV75">
            <v>5.3</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election activeCell="R12" sqref="R12:V12"/>
    </sheetView>
  </sheetViews>
  <sheetFormatPr defaultColWidth="0" defaultRowHeight="10.8" zeroHeight="1"/>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77</v>
      </c>
      <c r="C2" s="170"/>
      <c r="D2" s="171"/>
    </row>
    <row r="3" spans="1:119" ht="18.75" customHeight="1" thickBot="1">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30572833</v>
      </c>
      <c r="BO4" s="449"/>
      <c r="BP4" s="449"/>
      <c r="BQ4" s="449"/>
      <c r="BR4" s="449"/>
      <c r="BS4" s="449"/>
      <c r="BT4" s="449"/>
      <c r="BU4" s="450"/>
      <c r="BV4" s="448">
        <v>28100169</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5.4</v>
      </c>
      <c r="CU4" s="589"/>
      <c r="CV4" s="589"/>
      <c r="CW4" s="589"/>
      <c r="CX4" s="589"/>
      <c r="CY4" s="589"/>
      <c r="CZ4" s="589"/>
      <c r="DA4" s="590"/>
      <c r="DB4" s="588">
        <v>5.4</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29685591</v>
      </c>
      <c r="BO5" s="420"/>
      <c r="BP5" s="420"/>
      <c r="BQ5" s="420"/>
      <c r="BR5" s="420"/>
      <c r="BS5" s="420"/>
      <c r="BT5" s="420"/>
      <c r="BU5" s="421"/>
      <c r="BV5" s="419">
        <v>27211851</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91.5</v>
      </c>
      <c r="CU5" s="417"/>
      <c r="CV5" s="417"/>
      <c r="CW5" s="417"/>
      <c r="CX5" s="417"/>
      <c r="CY5" s="417"/>
      <c r="CZ5" s="417"/>
      <c r="DA5" s="418"/>
      <c r="DB5" s="416">
        <v>92</v>
      </c>
      <c r="DC5" s="417"/>
      <c r="DD5" s="417"/>
      <c r="DE5" s="417"/>
      <c r="DF5" s="417"/>
      <c r="DG5" s="417"/>
      <c r="DH5" s="417"/>
      <c r="DI5" s="418"/>
    </row>
    <row r="6" spans="1:119" ht="18.75" customHeight="1">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887242</v>
      </c>
      <c r="BO6" s="420"/>
      <c r="BP6" s="420"/>
      <c r="BQ6" s="420"/>
      <c r="BR6" s="420"/>
      <c r="BS6" s="420"/>
      <c r="BT6" s="420"/>
      <c r="BU6" s="421"/>
      <c r="BV6" s="419">
        <v>888318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92</v>
      </c>
      <c r="CU6" s="563"/>
      <c r="CV6" s="563"/>
      <c r="CW6" s="563"/>
      <c r="CX6" s="563"/>
      <c r="CY6" s="563"/>
      <c r="CZ6" s="563"/>
      <c r="DA6" s="564"/>
      <c r="DB6" s="562">
        <v>93</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101</v>
      </c>
      <c r="AV7" s="478"/>
      <c r="AW7" s="478"/>
      <c r="AX7" s="478"/>
      <c r="AY7" s="433" t="s">
        <v>102</v>
      </c>
      <c r="AZ7" s="434"/>
      <c r="BA7" s="434"/>
      <c r="BB7" s="434"/>
      <c r="BC7" s="434"/>
      <c r="BD7" s="434"/>
      <c r="BE7" s="434"/>
      <c r="BF7" s="434"/>
      <c r="BG7" s="434"/>
      <c r="BH7" s="434"/>
      <c r="BI7" s="434"/>
      <c r="BJ7" s="434"/>
      <c r="BK7" s="434"/>
      <c r="BL7" s="434"/>
      <c r="BM7" s="435"/>
      <c r="BN7" s="419">
        <v>11435</v>
      </c>
      <c r="BO7" s="420"/>
      <c r="BP7" s="420"/>
      <c r="BQ7" s="420"/>
      <c r="BR7" s="420"/>
      <c r="BS7" s="420"/>
      <c r="BT7" s="420"/>
      <c r="BU7" s="421"/>
      <c r="BV7" s="419">
        <v>46359</v>
      </c>
      <c r="BW7" s="420"/>
      <c r="BX7" s="420"/>
      <c r="BY7" s="420"/>
      <c r="BZ7" s="420"/>
      <c r="CA7" s="420"/>
      <c r="CB7" s="420"/>
      <c r="CC7" s="421"/>
      <c r="CD7" s="459" t="s">
        <v>103</v>
      </c>
      <c r="CE7" s="379"/>
      <c r="CF7" s="379"/>
      <c r="CG7" s="379"/>
      <c r="CH7" s="379"/>
      <c r="CI7" s="379"/>
      <c r="CJ7" s="379"/>
      <c r="CK7" s="379"/>
      <c r="CL7" s="379"/>
      <c r="CM7" s="379"/>
      <c r="CN7" s="379"/>
      <c r="CO7" s="379"/>
      <c r="CP7" s="379"/>
      <c r="CQ7" s="379"/>
      <c r="CR7" s="379"/>
      <c r="CS7" s="460"/>
      <c r="CT7" s="419">
        <v>16306460</v>
      </c>
      <c r="CU7" s="420"/>
      <c r="CV7" s="420"/>
      <c r="CW7" s="420"/>
      <c r="CX7" s="420"/>
      <c r="CY7" s="420"/>
      <c r="CZ7" s="420"/>
      <c r="DA7" s="421"/>
      <c r="DB7" s="419">
        <v>15725033</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104</v>
      </c>
      <c r="AN8" s="376"/>
      <c r="AO8" s="376"/>
      <c r="AP8" s="376"/>
      <c r="AQ8" s="376"/>
      <c r="AR8" s="376"/>
      <c r="AS8" s="376"/>
      <c r="AT8" s="377"/>
      <c r="AU8" s="477" t="s">
        <v>90</v>
      </c>
      <c r="AV8" s="478"/>
      <c r="AW8" s="478"/>
      <c r="AX8" s="478"/>
      <c r="AY8" s="433" t="s">
        <v>105</v>
      </c>
      <c r="AZ8" s="434"/>
      <c r="BA8" s="434"/>
      <c r="BB8" s="434"/>
      <c r="BC8" s="434"/>
      <c r="BD8" s="434"/>
      <c r="BE8" s="434"/>
      <c r="BF8" s="434"/>
      <c r="BG8" s="434"/>
      <c r="BH8" s="434"/>
      <c r="BI8" s="434"/>
      <c r="BJ8" s="434"/>
      <c r="BK8" s="434"/>
      <c r="BL8" s="434"/>
      <c r="BM8" s="435"/>
      <c r="BN8" s="419">
        <v>875807</v>
      </c>
      <c r="BO8" s="420"/>
      <c r="BP8" s="420"/>
      <c r="BQ8" s="420"/>
      <c r="BR8" s="420"/>
      <c r="BS8" s="420"/>
      <c r="BT8" s="420"/>
      <c r="BU8" s="421"/>
      <c r="BV8" s="419">
        <v>841959</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0.73</v>
      </c>
      <c r="CU8" s="523"/>
      <c r="CV8" s="523"/>
      <c r="CW8" s="523"/>
      <c r="CX8" s="523"/>
      <c r="CY8" s="523"/>
      <c r="CZ8" s="523"/>
      <c r="DA8" s="524"/>
      <c r="DB8" s="522">
        <v>0.74</v>
      </c>
      <c r="DC8" s="523"/>
      <c r="DD8" s="523"/>
      <c r="DE8" s="523"/>
      <c r="DF8" s="523"/>
      <c r="DG8" s="523"/>
      <c r="DH8" s="523"/>
      <c r="DI8" s="524"/>
    </row>
    <row r="9" spans="1:119" ht="18.75" customHeight="1" thickBot="1">
      <c r="A9" s="169"/>
      <c r="B9" s="551" t="s">
        <v>107</v>
      </c>
      <c r="C9" s="552"/>
      <c r="D9" s="552"/>
      <c r="E9" s="552"/>
      <c r="F9" s="552"/>
      <c r="G9" s="552"/>
      <c r="H9" s="552"/>
      <c r="I9" s="552"/>
      <c r="J9" s="552"/>
      <c r="K9" s="470"/>
      <c r="L9" s="553" t="s">
        <v>108</v>
      </c>
      <c r="M9" s="554"/>
      <c r="N9" s="554"/>
      <c r="O9" s="554"/>
      <c r="P9" s="554"/>
      <c r="Q9" s="555"/>
      <c r="R9" s="556">
        <v>74748</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90</v>
      </c>
      <c r="AV9" s="478"/>
      <c r="AW9" s="478"/>
      <c r="AX9" s="478"/>
      <c r="AY9" s="433" t="s">
        <v>111</v>
      </c>
      <c r="AZ9" s="434"/>
      <c r="BA9" s="434"/>
      <c r="BB9" s="434"/>
      <c r="BC9" s="434"/>
      <c r="BD9" s="434"/>
      <c r="BE9" s="434"/>
      <c r="BF9" s="434"/>
      <c r="BG9" s="434"/>
      <c r="BH9" s="434"/>
      <c r="BI9" s="434"/>
      <c r="BJ9" s="434"/>
      <c r="BK9" s="434"/>
      <c r="BL9" s="434"/>
      <c r="BM9" s="435"/>
      <c r="BN9" s="419">
        <v>33848</v>
      </c>
      <c r="BO9" s="420"/>
      <c r="BP9" s="420"/>
      <c r="BQ9" s="420"/>
      <c r="BR9" s="420"/>
      <c r="BS9" s="420"/>
      <c r="BT9" s="420"/>
      <c r="BU9" s="421"/>
      <c r="BV9" s="419">
        <v>102736</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13</v>
      </c>
      <c r="CU9" s="417"/>
      <c r="CV9" s="417"/>
      <c r="CW9" s="417"/>
      <c r="CX9" s="417"/>
      <c r="CY9" s="417"/>
      <c r="CZ9" s="417"/>
      <c r="DA9" s="418"/>
      <c r="DB9" s="416">
        <v>14</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113</v>
      </c>
      <c r="M10" s="376"/>
      <c r="N10" s="376"/>
      <c r="O10" s="376"/>
      <c r="P10" s="376"/>
      <c r="Q10" s="377"/>
      <c r="R10" s="372">
        <v>73936</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254</v>
      </c>
      <c r="BO10" s="420"/>
      <c r="BP10" s="420"/>
      <c r="BQ10" s="420"/>
      <c r="BR10" s="420"/>
      <c r="BS10" s="420"/>
      <c r="BT10" s="420"/>
      <c r="BU10" s="421"/>
      <c r="BV10" s="419">
        <v>12</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c r="A12" s="169"/>
      <c r="B12" s="525" t="s">
        <v>123</v>
      </c>
      <c r="C12" s="526"/>
      <c r="D12" s="526"/>
      <c r="E12" s="526"/>
      <c r="F12" s="526"/>
      <c r="G12" s="526"/>
      <c r="H12" s="526"/>
      <c r="I12" s="526"/>
      <c r="J12" s="526"/>
      <c r="K12" s="527"/>
      <c r="L12" s="534" t="s">
        <v>124</v>
      </c>
      <c r="M12" s="535"/>
      <c r="N12" s="535"/>
      <c r="O12" s="535"/>
      <c r="P12" s="535"/>
      <c r="Q12" s="536"/>
      <c r="R12" s="537">
        <v>74172</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395885</v>
      </c>
      <c r="BO12" s="420"/>
      <c r="BP12" s="420"/>
      <c r="BQ12" s="420"/>
      <c r="BR12" s="420"/>
      <c r="BS12" s="420"/>
      <c r="BT12" s="420"/>
      <c r="BU12" s="421"/>
      <c r="BV12" s="419">
        <v>433458</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130</v>
      </c>
      <c r="N13" s="504"/>
      <c r="O13" s="504"/>
      <c r="P13" s="504"/>
      <c r="Q13" s="505"/>
      <c r="R13" s="506">
        <v>72816</v>
      </c>
      <c r="S13" s="507"/>
      <c r="T13" s="507"/>
      <c r="U13" s="507"/>
      <c r="V13" s="508"/>
      <c r="W13" s="509" t="s">
        <v>131</v>
      </c>
      <c r="X13" s="405"/>
      <c r="Y13" s="405"/>
      <c r="Z13" s="405"/>
      <c r="AA13" s="405"/>
      <c r="AB13" s="406"/>
      <c r="AC13" s="372">
        <v>457</v>
      </c>
      <c r="AD13" s="373"/>
      <c r="AE13" s="373"/>
      <c r="AF13" s="373"/>
      <c r="AG13" s="374"/>
      <c r="AH13" s="372">
        <v>518</v>
      </c>
      <c r="AI13" s="373"/>
      <c r="AJ13" s="373"/>
      <c r="AK13" s="373"/>
      <c r="AL13" s="432"/>
      <c r="AM13" s="476" t="s">
        <v>132</v>
      </c>
      <c r="AN13" s="376"/>
      <c r="AO13" s="376"/>
      <c r="AP13" s="376"/>
      <c r="AQ13" s="376"/>
      <c r="AR13" s="376"/>
      <c r="AS13" s="376"/>
      <c r="AT13" s="377"/>
      <c r="AU13" s="477" t="s">
        <v>101</v>
      </c>
      <c r="AV13" s="478"/>
      <c r="AW13" s="478"/>
      <c r="AX13" s="478"/>
      <c r="AY13" s="433" t="s">
        <v>133</v>
      </c>
      <c r="AZ13" s="434"/>
      <c r="BA13" s="434"/>
      <c r="BB13" s="434"/>
      <c r="BC13" s="434"/>
      <c r="BD13" s="434"/>
      <c r="BE13" s="434"/>
      <c r="BF13" s="434"/>
      <c r="BG13" s="434"/>
      <c r="BH13" s="434"/>
      <c r="BI13" s="434"/>
      <c r="BJ13" s="434"/>
      <c r="BK13" s="434"/>
      <c r="BL13" s="434"/>
      <c r="BM13" s="435"/>
      <c r="BN13" s="419">
        <v>-361783</v>
      </c>
      <c r="BO13" s="420"/>
      <c r="BP13" s="420"/>
      <c r="BQ13" s="420"/>
      <c r="BR13" s="420"/>
      <c r="BS13" s="420"/>
      <c r="BT13" s="420"/>
      <c r="BU13" s="421"/>
      <c r="BV13" s="419">
        <v>-330710</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5.3</v>
      </c>
      <c r="CU13" s="417"/>
      <c r="CV13" s="417"/>
      <c r="CW13" s="417"/>
      <c r="CX13" s="417"/>
      <c r="CY13" s="417"/>
      <c r="CZ13" s="417"/>
      <c r="DA13" s="418"/>
      <c r="DB13" s="416">
        <v>5.5</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135</v>
      </c>
      <c r="M14" s="546"/>
      <c r="N14" s="546"/>
      <c r="O14" s="546"/>
      <c r="P14" s="546"/>
      <c r="Q14" s="547"/>
      <c r="R14" s="506">
        <v>74448</v>
      </c>
      <c r="S14" s="507"/>
      <c r="T14" s="507"/>
      <c r="U14" s="507"/>
      <c r="V14" s="508"/>
      <c r="W14" s="510"/>
      <c r="X14" s="408"/>
      <c r="Y14" s="408"/>
      <c r="Z14" s="408"/>
      <c r="AA14" s="408"/>
      <c r="AB14" s="409"/>
      <c r="AC14" s="499">
        <v>1.3</v>
      </c>
      <c r="AD14" s="500"/>
      <c r="AE14" s="500"/>
      <c r="AF14" s="500"/>
      <c r="AG14" s="501"/>
      <c r="AH14" s="499">
        <v>1.5</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31.5</v>
      </c>
      <c r="CU14" s="517"/>
      <c r="CV14" s="517"/>
      <c r="CW14" s="517"/>
      <c r="CX14" s="517"/>
      <c r="CY14" s="517"/>
      <c r="CZ14" s="517"/>
      <c r="DA14" s="518"/>
      <c r="DB14" s="516">
        <v>25.1</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130</v>
      </c>
      <c r="N15" s="504"/>
      <c r="O15" s="504"/>
      <c r="P15" s="504"/>
      <c r="Q15" s="505"/>
      <c r="R15" s="506">
        <v>73270</v>
      </c>
      <c r="S15" s="507"/>
      <c r="T15" s="507"/>
      <c r="U15" s="507"/>
      <c r="V15" s="508"/>
      <c r="W15" s="509" t="s">
        <v>137</v>
      </c>
      <c r="X15" s="405"/>
      <c r="Y15" s="405"/>
      <c r="Z15" s="405"/>
      <c r="AA15" s="405"/>
      <c r="AB15" s="406"/>
      <c r="AC15" s="372">
        <v>7659</v>
      </c>
      <c r="AD15" s="373"/>
      <c r="AE15" s="373"/>
      <c r="AF15" s="373"/>
      <c r="AG15" s="374"/>
      <c r="AH15" s="372">
        <v>7890</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9627076</v>
      </c>
      <c r="BO15" s="449"/>
      <c r="BP15" s="449"/>
      <c r="BQ15" s="449"/>
      <c r="BR15" s="449"/>
      <c r="BS15" s="449"/>
      <c r="BT15" s="449"/>
      <c r="BU15" s="450"/>
      <c r="BV15" s="448">
        <v>9474211</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21.7</v>
      </c>
      <c r="AD16" s="500"/>
      <c r="AE16" s="500"/>
      <c r="AF16" s="500"/>
      <c r="AG16" s="501"/>
      <c r="AH16" s="499">
        <v>23.3</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13638472</v>
      </c>
      <c r="BO16" s="420"/>
      <c r="BP16" s="420"/>
      <c r="BQ16" s="420"/>
      <c r="BR16" s="420"/>
      <c r="BS16" s="420"/>
      <c r="BT16" s="420"/>
      <c r="BU16" s="421"/>
      <c r="BV16" s="419">
        <v>13022932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27126</v>
      </c>
      <c r="AD17" s="373"/>
      <c r="AE17" s="373"/>
      <c r="AF17" s="373"/>
      <c r="AG17" s="374"/>
      <c r="AH17" s="372">
        <v>25516</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12208600</v>
      </c>
      <c r="BO17" s="420"/>
      <c r="BP17" s="420"/>
      <c r="BQ17" s="420"/>
      <c r="BR17" s="420"/>
      <c r="BS17" s="420"/>
      <c r="BT17" s="420"/>
      <c r="BU17" s="421"/>
      <c r="BV17" s="419">
        <v>12003337</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147</v>
      </c>
      <c r="C18" s="470"/>
      <c r="D18" s="470"/>
      <c r="E18" s="471"/>
      <c r="F18" s="471"/>
      <c r="G18" s="471"/>
      <c r="H18" s="471"/>
      <c r="I18" s="471"/>
      <c r="J18" s="471"/>
      <c r="K18" s="471"/>
      <c r="L18" s="472">
        <v>25.35</v>
      </c>
      <c r="M18" s="472"/>
      <c r="N18" s="472"/>
      <c r="O18" s="472"/>
      <c r="P18" s="472"/>
      <c r="Q18" s="472"/>
      <c r="R18" s="473"/>
      <c r="S18" s="473"/>
      <c r="T18" s="473"/>
      <c r="U18" s="473"/>
      <c r="V18" s="474"/>
      <c r="W18" s="490"/>
      <c r="X18" s="491"/>
      <c r="Y18" s="491"/>
      <c r="Z18" s="491"/>
      <c r="AA18" s="491"/>
      <c r="AB18" s="515"/>
      <c r="AC18" s="389">
        <v>77</v>
      </c>
      <c r="AD18" s="390"/>
      <c r="AE18" s="390"/>
      <c r="AF18" s="390"/>
      <c r="AG18" s="475"/>
      <c r="AH18" s="389">
        <v>75.2</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15436532</v>
      </c>
      <c r="BO18" s="420"/>
      <c r="BP18" s="420"/>
      <c r="BQ18" s="420"/>
      <c r="BR18" s="420"/>
      <c r="BS18" s="420"/>
      <c r="BT18" s="420"/>
      <c r="BU18" s="421"/>
      <c r="BV18" s="419">
        <v>14780759</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149</v>
      </c>
      <c r="C19" s="470"/>
      <c r="D19" s="470"/>
      <c r="E19" s="471"/>
      <c r="F19" s="471"/>
      <c r="G19" s="471"/>
      <c r="H19" s="471"/>
      <c r="I19" s="471"/>
      <c r="J19" s="471"/>
      <c r="K19" s="471"/>
      <c r="L19" s="479">
        <v>2949</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19786180</v>
      </c>
      <c r="BO19" s="420"/>
      <c r="BP19" s="420"/>
      <c r="BQ19" s="420"/>
      <c r="BR19" s="420"/>
      <c r="BS19" s="420"/>
      <c r="BT19" s="420"/>
      <c r="BU19" s="421"/>
      <c r="BV19" s="419">
        <v>18923012</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151</v>
      </c>
      <c r="C20" s="470"/>
      <c r="D20" s="470"/>
      <c r="E20" s="471"/>
      <c r="F20" s="471"/>
      <c r="G20" s="471"/>
      <c r="H20" s="471"/>
      <c r="I20" s="471"/>
      <c r="J20" s="471"/>
      <c r="K20" s="471"/>
      <c r="L20" s="479">
        <v>30918</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25045297</v>
      </c>
      <c r="BO22" s="449"/>
      <c r="BP22" s="449"/>
      <c r="BQ22" s="449"/>
      <c r="BR22" s="449"/>
      <c r="BS22" s="449"/>
      <c r="BT22" s="449"/>
      <c r="BU22" s="450"/>
      <c r="BV22" s="448">
        <v>24227147</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17457257</v>
      </c>
      <c r="BO23" s="420"/>
      <c r="BP23" s="420"/>
      <c r="BQ23" s="420"/>
      <c r="BR23" s="420"/>
      <c r="BS23" s="420"/>
      <c r="BT23" s="420"/>
      <c r="BU23" s="421"/>
      <c r="BV23" s="419">
        <v>17048564</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161</v>
      </c>
      <c r="F24" s="376"/>
      <c r="G24" s="376"/>
      <c r="H24" s="376"/>
      <c r="I24" s="376"/>
      <c r="J24" s="376"/>
      <c r="K24" s="377"/>
      <c r="L24" s="372">
        <v>1</v>
      </c>
      <c r="M24" s="373"/>
      <c r="N24" s="373"/>
      <c r="O24" s="373"/>
      <c r="P24" s="374"/>
      <c r="Q24" s="372">
        <v>9020</v>
      </c>
      <c r="R24" s="373"/>
      <c r="S24" s="373"/>
      <c r="T24" s="373"/>
      <c r="U24" s="373"/>
      <c r="V24" s="374"/>
      <c r="W24" s="462"/>
      <c r="X24" s="399"/>
      <c r="Y24" s="400"/>
      <c r="Z24" s="375" t="s">
        <v>162</v>
      </c>
      <c r="AA24" s="376"/>
      <c r="AB24" s="376"/>
      <c r="AC24" s="376"/>
      <c r="AD24" s="376"/>
      <c r="AE24" s="376"/>
      <c r="AF24" s="376"/>
      <c r="AG24" s="377"/>
      <c r="AH24" s="372">
        <v>448</v>
      </c>
      <c r="AI24" s="373"/>
      <c r="AJ24" s="373"/>
      <c r="AK24" s="373"/>
      <c r="AL24" s="374"/>
      <c r="AM24" s="372">
        <v>1397760</v>
      </c>
      <c r="AN24" s="373"/>
      <c r="AO24" s="373"/>
      <c r="AP24" s="373"/>
      <c r="AQ24" s="373"/>
      <c r="AR24" s="374"/>
      <c r="AS24" s="372">
        <v>3120</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14529839</v>
      </c>
      <c r="BO24" s="420"/>
      <c r="BP24" s="420"/>
      <c r="BQ24" s="420"/>
      <c r="BR24" s="420"/>
      <c r="BS24" s="420"/>
      <c r="BT24" s="420"/>
      <c r="BU24" s="421"/>
      <c r="BV24" s="419">
        <v>12703405</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164</v>
      </c>
      <c r="F25" s="376"/>
      <c r="G25" s="376"/>
      <c r="H25" s="376"/>
      <c r="I25" s="376"/>
      <c r="J25" s="376"/>
      <c r="K25" s="377"/>
      <c r="L25" s="372">
        <v>1</v>
      </c>
      <c r="M25" s="373"/>
      <c r="N25" s="373"/>
      <c r="O25" s="373"/>
      <c r="P25" s="374"/>
      <c r="Q25" s="372">
        <v>7700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5737826</v>
      </c>
      <c r="BO25" s="449"/>
      <c r="BP25" s="449"/>
      <c r="BQ25" s="449"/>
      <c r="BR25" s="449"/>
      <c r="BS25" s="449"/>
      <c r="BT25" s="449"/>
      <c r="BU25" s="450"/>
      <c r="BV25" s="448">
        <v>7703835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167</v>
      </c>
      <c r="F26" s="376"/>
      <c r="G26" s="376"/>
      <c r="H26" s="376"/>
      <c r="I26" s="376"/>
      <c r="J26" s="376"/>
      <c r="K26" s="377"/>
      <c r="L26" s="372">
        <v>1</v>
      </c>
      <c r="M26" s="373"/>
      <c r="N26" s="373"/>
      <c r="O26" s="373"/>
      <c r="P26" s="374"/>
      <c r="Q26" s="372">
        <v>7140</v>
      </c>
      <c r="R26" s="373"/>
      <c r="S26" s="373"/>
      <c r="T26" s="373"/>
      <c r="U26" s="373"/>
      <c r="V26" s="374"/>
      <c r="W26" s="462"/>
      <c r="X26" s="399"/>
      <c r="Y26" s="400"/>
      <c r="Z26" s="375" t="s">
        <v>168</v>
      </c>
      <c r="AA26" s="430"/>
      <c r="AB26" s="430"/>
      <c r="AC26" s="430"/>
      <c r="AD26" s="430"/>
      <c r="AE26" s="430"/>
      <c r="AF26" s="430"/>
      <c r="AG26" s="431"/>
      <c r="AH26" s="372">
        <v>9</v>
      </c>
      <c r="AI26" s="373"/>
      <c r="AJ26" s="373"/>
      <c r="AK26" s="373"/>
      <c r="AL26" s="374"/>
      <c r="AM26" s="372">
        <v>31266</v>
      </c>
      <c r="AN26" s="373"/>
      <c r="AO26" s="373"/>
      <c r="AP26" s="373"/>
      <c r="AQ26" s="373"/>
      <c r="AR26" s="374"/>
      <c r="AS26" s="372">
        <v>3474</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170</v>
      </c>
      <c r="F27" s="376"/>
      <c r="G27" s="376"/>
      <c r="H27" s="376"/>
      <c r="I27" s="376"/>
      <c r="J27" s="376"/>
      <c r="K27" s="377"/>
      <c r="L27" s="372">
        <v>1</v>
      </c>
      <c r="M27" s="373"/>
      <c r="N27" s="373"/>
      <c r="O27" s="373"/>
      <c r="P27" s="374"/>
      <c r="Q27" s="372">
        <v>4370</v>
      </c>
      <c r="R27" s="373"/>
      <c r="S27" s="373"/>
      <c r="T27" s="373"/>
      <c r="U27" s="373"/>
      <c r="V27" s="374"/>
      <c r="W27" s="462"/>
      <c r="X27" s="399"/>
      <c r="Y27" s="400"/>
      <c r="Z27" s="375" t="s">
        <v>171</v>
      </c>
      <c r="AA27" s="376"/>
      <c r="AB27" s="376"/>
      <c r="AC27" s="376"/>
      <c r="AD27" s="376"/>
      <c r="AE27" s="376"/>
      <c r="AF27" s="376"/>
      <c r="AG27" s="377"/>
      <c r="AH27" s="372">
        <v>11</v>
      </c>
      <c r="AI27" s="373"/>
      <c r="AJ27" s="373"/>
      <c r="AK27" s="373"/>
      <c r="AL27" s="374"/>
      <c r="AM27" s="372">
        <v>44946</v>
      </c>
      <c r="AN27" s="373"/>
      <c r="AO27" s="373"/>
      <c r="AP27" s="373"/>
      <c r="AQ27" s="373"/>
      <c r="AR27" s="374"/>
      <c r="AS27" s="372">
        <v>4086</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173</v>
      </c>
      <c r="F28" s="376"/>
      <c r="G28" s="376"/>
      <c r="H28" s="376"/>
      <c r="I28" s="376"/>
      <c r="J28" s="376"/>
      <c r="K28" s="377"/>
      <c r="L28" s="372">
        <v>1</v>
      </c>
      <c r="M28" s="373"/>
      <c r="N28" s="373"/>
      <c r="O28" s="373"/>
      <c r="P28" s="374"/>
      <c r="Q28" s="372">
        <v>3840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1020302</v>
      </c>
      <c r="BO28" s="449"/>
      <c r="BP28" s="449"/>
      <c r="BQ28" s="449"/>
      <c r="BR28" s="449"/>
      <c r="BS28" s="449"/>
      <c r="BT28" s="449"/>
      <c r="BU28" s="450"/>
      <c r="BV28" s="448">
        <v>993762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176</v>
      </c>
      <c r="F29" s="376"/>
      <c r="G29" s="376"/>
      <c r="H29" s="376"/>
      <c r="I29" s="376"/>
      <c r="J29" s="376"/>
      <c r="K29" s="377"/>
      <c r="L29" s="372">
        <v>17</v>
      </c>
      <c r="M29" s="373"/>
      <c r="N29" s="373"/>
      <c r="O29" s="373"/>
      <c r="P29" s="374"/>
      <c r="Q29" s="372">
        <v>3580</v>
      </c>
      <c r="R29" s="373"/>
      <c r="S29" s="373"/>
      <c r="T29" s="373"/>
      <c r="U29" s="373"/>
      <c r="V29" s="374"/>
      <c r="W29" s="463"/>
      <c r="X29" s="464"/>
      <c r="Y29" s="465"/>
      <c r="Z29" s="375" t="s">
        <v>177</v>
      </c>
      <c r="AA29" s="376"/>
      <c r="AB29" s="376"/>
      <c r="AC29" s="376"/>
      <c r="AD29" s="376"/>
      <c r="AE29" s="376"/>
      <c r="AF29" s="376"/>
      <c r="AG29" s="377"/>
      <c r="AH29" s="372">
        <v>459</v>
      </c>
      <c r="AI29" s="373"/>
      <c r="AJ29" s="373"/>
      <c r="AK29" s="373"/>
      <c r="AL29" s="374"/>
      <c r="AM29" s="372">
        <v>1442706</v>
      </c>
      <c r="AN29" s="373"/>
      <c r="AO29" s="373"/>
      <c r="AP29" s="373"/>
      <c r="AQ29" s="373"/>
      <c r="AR29" s="374"/>
      <c r="AS29" s="372">
        <v>3143</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736453</v>
      </c>
      <c r="BO29" s="420"/>
      <c r="BP29" s="420"/>
      <c r="BQ29" s="420"/>
      <c r="BR29" s="420"/>
      <c r="BS29" s="420"/>
      <c r="BT29" s="420"/>
      <c r="BU29" s="421"/>
      <c r="BV29" s="419">
        <v>794522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98.1</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1170845</v>
      </c>
      <c r="BO30" s="454"/>
      <c r="BP30" s="454"/>
      <c r="BQ30" s="454"/>
      <c r="BR30" s="454"/>
      <c r="BS30" s="454"/>
      <c r="BT30" s="454"/>
      <c r="BU30" s="455"/>
      <c r="BV30" s="453">
        <v>1179661</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公共下水道事業会計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6</v>
      </c>
      <c r="BX34" s="367"/>
      <c r="BY34" s="368" t="str">
        <f>IF('各会計、関係団体の財政状況及び健全化判断比率'!B68="","",'各会計、関係団体の財政状況及び健全化判断比率'!B68)</f>
        <v>上尾、桶川、伊奈衛生組合</v>
      </c>
      <c r="BZ34" s="368"/>
      <c r="CA34" s="368"/>
      <c r="CB34" s="368"/>
      <c r="CC34" s="368"/>
      <c r="CD34" s="368"/>
      <c r="CE34" s="368"/>
      <c r="CF34" s="368"/>
      <c r="CG34" s="368"/>
      <c r="CH34" s="368"/>
      <c r="CI34" s="368"/>
      <c r="CJ34" s="368"/>
      <c r="CK34" s="368"/>
      <c r="CL34" s="368"/>
      <c r="CM34" s="368"/>
      <c r="CN34" s="169"/>
      <c r="CO34" s="367">
        <f>IF(CQ34="","",MAX(C34:D43,U34:V43,AM34:AN43,BE34:BF43,BW34:BX43)+1)</f>
        <v>15</v>
      </c>
      <c r="CP34" s="367"/>
      <c r="CQ34" s="368" t="str">
        <f>IF('各会計、関係団体の財政状況及び健全化判断比率'!BS7="","",'各会計、関係団体の財政状況及び健全化判断比率'!BS7)</f>
        <v>桶川市施設管理公社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t="str">
        <f t="shared" ref="AM35:AM43" si="0">IF(AO35="","",AM34+1)</f>
        <v/>
      </c>
      <c r="AN35" s="367"/>
      <c r="AO35" s="368"/>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7</v>
      </c>
      <c r="BX35" s="367"/>
      <c r="BY35" s="368" t="str">
        <f>IF('各会計、関係団体の財政状況及び健全化判断比率'!B69="","",'各会計、関係団体の財政状況及び健全化判断比率'!B69)</f>
        <v>桶川北本水道企業団</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8</v>
      </c>
      <c r="BX36" s="367"/>
      <c r="BY36" s="368" t="str">
        <f>IF('各会計、関係団体の財政状況及び健全化判断比率'!B70="","",'各会計、関係団体の財政状況及び健全化判断比率'!B70)</f>
        <v>埼玉県市町村総合事務組合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9</v>
      </c>
      <c r="BX37" s="367"/>
      <c r="BY37" s="368" t="str">
        <f>IF('各会計、関係団体の財政状況及び健全化判断比率'!B71="","",'各会計、関係団体の財政状況及び健全化判断比率'!B71)</f>
        <v>埼玉県市町村総合事務組合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10</v>
      </c>
      <c r="BX38" s="367"/>
      <c r="BY38" s="368" t="str">
        <f>IF('各会計、関係団体の財政状況及び健全化判断比率'!B72="","",'各会計、関係団体の財政状況及び健全化判断比率'!B72)</f>
        <v>埼玉県央広域事務組合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11</v>
      </c>
      <c r="BX39" s="367"/>
      <c r="BY39" s="368" t="str">
        <f>IF('各会計、関係団体の財政状況及び健全化判断比率'!B73="","",'各会計、関係団体の財政状況及び健全化判断比率'!B73)</f>
        <v>埼玉県央広域事務組合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12</v>
      </c>
      <c r="BX40" s="367"/>
      <c r="BY40" s="368" t="str">
        <f>IF('各会計、関係団体の財政状況及び健全化判断比率'!B74="","",'各会計、関係団体の財政状況及び健全化判断比率'!B74)</f>
        <v>彩の国さいたま人づくり広域連合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13</v>
      </c>
      <c r="BX41" s="367"/>
      <c r="BY41" s="368" t="str">
        <f>IF('各会計、関係団体の財政状況及び健全化判断比率'!B75="","",'各会計、関係団体の財政状況及び健全化判断比率'!B75)</f>
        <v>埼玉県後期高齢者医療広域連合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14</v>
      </c>
      <c r="BX42" s="367"/>
      <c r="BY42" s="368" t="str">
        <f>IF('各会計、関係団体の財政状況及び健全化判断比率'!B76="","",'各会計、関係団体の財政状況及び健全化判断比率'!B76)</f>
        <v>埼玉県後期高齢者医療広域連合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oMi8l6l/yldFyfaTcUo2OOSW10FmSwb2LL1pkfqTsviIGBUsk5DXE3mIQAa2P5Y6872jWTtf5SIkzWr9GIW7rQ==" saltValue="oJ8uniVCB3fatnif2w02k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19" workbookViewId="0"/>
  </sheetViews>
  <sheetFormatPr defaultColWidth="0" defaultRowHeight="11.25" customHeight="1" zeroHeight="1"/>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c r="B5" s="679" t="s">
        <v>215</v>
      </c>
      <c r="C5" s="680"/>
      <c r="D5" s="680"/>
      <c r="E5" s="680"/>
      <c r="F5" s="680"/>
      <c r="G5" s="680"/>
      <c r="H5" s="680"/>
      <c r="I5" s="680"/>
      <c r="J5" s="680"/>
      <c r="K5" s="680"/>
      <c r="L5" s="680"/>
      <c r="M5" s="680"/>
      <c r="N5" s="680"/>
      <c r="O5" s="680"/>
      <c r="P5" s="680"/>
      <c r="Q5" s="681"/>
      <c r="R5" s="676">
        <v>10628334</v>
      </c>
      <c r="S5" s="677"/>
      <c r="T5" s="677"/>
      <c r="U5" s="677"/>
      <c r="V5" s="677"/>
      <c r="W5" s="677"/>
      <c r="X5" s="677"/>
      <c r="Y5" s="702"/>
      <c r="Z5" s="715">
        <v>34.799999999999997</v>
      </c>
      <c r="AA5" s="715"/>
      <c r="AB5" s="715"/>
      <c r="AC5" s="715"/>
      <c r="AD5" s="716">
        <v>9850018</v>
      </c>
      <c r="AE5" s="716"/>
      <c r="AF5" s="716"/>
      <c r="AG5" s="716"/>
      <c r="AH5" s="716"/>
      <c r="AI5" s="716"/>
      <c r="AJ5" s="716"/>
      <c r="AK5" s="716"/>
      <c r="AL5" s="703">
        <v>58.7</v>
      </c>
      <c r="AM5" s="685"/>
      <c r="AN5" s="685"/>
      <c r="AO5" s="704"/>
      <c r="AP5" s="679" t="s">
        <v>216</v>
      </c>
      <c r="AQ5" s="680"/>
      <c r="AR5" s="680"/>
      <c r="AS5" s="680"/>
      <c r="AT5" s="680"/>
      <c r="AU5" s="680"/>
      <c r="AV5" s="680"/>
      <c r="AW5" s="680"/>
      <c r="AX5" s="680"/>
      <c r="AY5" s="680"/>
      <c r="AZ5" s="680"/>
      <c r="BA5" s="680"/>
      <c r="BB5" s="680"/>
      <c r="BC5" s="680"/>
      <c r="BD5" s="680"/>
      <c r="BE5" s="680"/>
      <c r="BF5" s="681"/>
      <c r="BG5" s="621">
        <v>9850018</v>
      </c>
      <c r="BH5" s="622"/>
      <c r="BI5" s="622"/>
      <c r="BJ5" s="622"/>
      <c r="BK5" s="622"/>
      <c r="BL5" s="622"/>
      <c r="BM5" s="622"/>
      <c r="BN5" s="623"/>
      <c r="BO5" s="659">
        <v>92.7</v>
      </c>
      <c r="BP5" s="659"/>
      <c r="BQ5" s="659"/>
      <c r="BR5" s="659"/>
      <c r="BS5" s="660">
        <v>78901</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c r="B6" s="618" t="s">
        <v>220</v>
      </c>
      <c r="C6" s="619"/>
      <c r="D6" s="619"/>
      <c r="E6" s="619"/>
      <c r="F6" s="619"/>
      <c r="G6" s="619"/>
      <c r="H6" s="619"/>
      <c r="I6" s="619"/>
      <c r="J6" s="619"/>
      <c r="K6" s="619"/>
      <c r="L6" s="619"/>
      <c r="M6" s="619"/>
      <c r="N6" s="619"/>
      <c r="O6" s="619"/>
      <c r="P6" s="619"/>
      <c r="Q6" s="620"/>
      <c r="R6" s="621">
        <v>188259</v>
      </c>
      <c r="S6" s="622"/>
      <c r="T6" s="622"/>
      <c r="U6" s="622"/>
      <c r="V6" s="622"/>
      <c r="W6" s="622"/>
      <c r="X6" s="622"/>
      <c r="Y6" s="623"/>
      <c r="Z6" s="659">
        <v>0.6</v>
      </c>
      <c r="AA6" s="659"/>
      <c r="AB6" s="659"/>
      <c r="AC6" s="659"/>
      <c r="AD6" s="660">
        <v>188259</v>
      </c>
      <c r="AE6" s="660"/>
      <c r="AF6" s="660"/>
      <c r="AG6" s="660"/>
      <c r="AH6" s="660"/>
      <c r="AI6" s="660"/>
      <c r="AJ6" s="660"/>
      <c r="AK6" s="660"/>
      <c r="AL6" s="624">
        <v>1.1000000000000001</v>
      </c>
      <c r="AM6" s="625"/>
      <c r="AN6" s="625"/>
      <c r="AO6" s="661"/>
      <c r="AP6" s="618" t="s">
        <v>221</v>
      </c>
      <c r="AQ6" s="619"/>
      <c r="AR6" s="619"/>
      <c r="AS6" s="619"/>
      <c r="AT6" s="619"/>
      <c r="AU6" s="619"/>
      <c r="AV6" s="619"/>
      <c r="AW6" s="619"/>
      <c r="AX6" s="619"/>
      <c r="AY6" s="619"/>
      <c r="AZ6" s="619"/>
      <c r="BA6" s="619"/>
      <c r="BB6" s="619"/>
      <c r="BC6" s="619"/>
      <c r="BD6" s="619"/>
      <c r="BE6" s="619"/>
      <c r="BF6" s="620"/>
      <c r="BG6" s="621">
        <v>9850018</v>
      </c>
      <c r="BH6" s="622"/>
      <c r="BI6" s="622"/>
      <c r="BJ6" s="622"/>
      <c r="BK6" s="622"/>
      <c r="BL6" s="622"/>
      <c r="BM6" s="622"/>
      <c r="BN6" s="623"/>
      <c r="BO6" s="659">
        <v>92.7</v>
      </c>
      <c r="BP6" s="659"/>
      <c r="BQ6" s="659"/>
      <c r="BR6" s="659"/>
      <c r="BS6" s="660">
        <v>78901</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216150</v>
      </c>
      <c r="CS6" s="622"/>
      <c r="CT6" s="622"/>
      <c r="CU6" s="622"/>
      <c r="CV6" s="622"/>
      <c r="CW6" s="622"/>
      <c r="CX6" s="622"/>
      <c r="CY6" s="623"/>
      <c r="CZ6" s="703">
        <v>0.7</v>
      </c>
      <c r="DA6" s="685"/>
      <c r="DB6" s="685"/>
      <c r="DC6" s="705"/>
      <c r="DD6" s="627" t="s">
        <v>122</v>
      </c>
      <c r="DE6" s="622"/>
      <c r="DF6" s="622"/>
      <c r="DG6" s="622"/>
      <c r="DH6" s="622"/>
      <c r="DI6" s="622"/>
      <c r="DJ6" s="622"/>
      <c r="DK6" s="622"/>
      <c r="DL6" s="622"/>
      <c r="DM6" s="622"/>
      <c r="DN6" s="622"/>
      <c r="DO6" s="622"/>
      <c r="DP6" s="623"/>
      <c r="DQ6" s="627">
        <v>216150</v>
      </c>
      <c r="DR6" s="622"/>
      <c r="DS6" s="622"/>
      <c r="DT6" s="622"/>
      <c r="DU6" s="622"/>
      <c r="DV6" s="622"/>
      <c r="DW6" s="622"/>
      <c r="DX6" s="622"/>
      <c r="DY6" s="622"/>
      <c r="DZ6" s="622"/>
      <c r="EA6" s="622"/>
      <c r="EB6" s="622"/>
      <c r="EC6" s="658"/>
    </row>
    <row r="7" spans="2:143" ht="11.25" customHeight="1">
      <c r="B7" s="618" t="s">
        <v>223</v>
      </c>
      <c r="C7" s="619"/>
      <c r="D7" s="619"/>
      <c r="E7" s="619"/>
      <c r="F7" s="619"/>
      <c r="G7" s="619"/>
      <c r="H7" s="619"/>
      <c r="I7" s="619"/>
      <c r="J7" s="619"/>
      <c r="K7" s="619"/>
      <c r="L7" s="619"/>
      <c r="M7" s="619"/>
      <c r="N7" s="619"/>
      <c r="O7" s="619"/>
      <c r="P7" s="619"/>
      <c r="Q7" s="620"/>
      <c r="R7" s="621">
        <v>5040</v>
      </c>
      <c r="S7" s="622"/>
      <c r="T7" s="622"/>
      <c r="U7" s="622"/>
      <c r="V7" s="622"/>
      <c r="W7" s="622"/>
      <c r="X7" s="622"/>
      <c r="Y7" s="623"/>
      <c r="Z7" s="659">
        <v>0</v>
      </c>
      <c r="AA7" s="659"/>
      <c r="AB7" s="659"/>
      <c r="AC7" s="659"/>
      <c r="AD7" s="660">
        <v>5040</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4778797</v>
      </c>
      <c r="BH7" s="622"/>
      <c r="BI7" s="622"/>
      <c r="BJ7" s="622"/>
      <c r="BK7" s="622"/>
      <c r="BL7" s="622"/>
      <c r="BM7" s="622"/>
      <c r="BN7" s="623"/>
      <c r="BO7" s="659">
        <v>45</v>
      </c>
      <c r="BP7" s="659"/>
      <c r="BQ7" s="659"/>
      <c r="BR7" s="659"/>
      <c r="BS7" s="660">
        <v>78901</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2800198</v>
      </c>
      <c r="CS7" s="622"/>
      <c r="CT7" s="622"/>
      <c r="CU7" s="622"/>
      <c r="CV7" s="622"/>
      <c r="CW7" s="622"/>
      <c r="CX7" s="622"/>
      <c r="CY7" s="623"/>
      <c r="CZ7" s="659">
        <v>9.4</v>
      </c>
      <c r="DA7" s="659"/>
      <c r="DB7" s="659"/>
      <c r="DC7" s="659"/>
      <c r="DD7" s="627">
        <v>261709</v>
      </c>
      <c r="DE7" s="622"/>
      <c r="DF7" s="622"/>
      <c r="DG7" s="622"/>
      <c r="DH7" s="622"/>
      <c r="DI7" s="622"/>
      <c r="DJ7" s="622"/>
      <c r="DK7" s="622"/>
      <c r="DL7" s="622"/>
      <c r="DM7" s="622"/>
      <c r="DN7" s="622"/>
      <c r="DO7" s="622"/>
      <c r="DP7" s="623"/>
      <c r="DQ7" s="627">
        <v>2457490</v>
      </c>
      <c r="DR7" s="622"/>
      <c r="DS7" s="622"/>
      <c r="DT7" s="622"/>
      <c r="DU7" s="622"/>
      <c r="DV7" s="622"/>
      <c r="DW7" s="622"/>
      <c r="DX7" s="622"/>
      <c r="DY7" s="622"/>
      <c r="DZ7" s="622"/>
      <c r="EA7" s="622"/>
      <c r="EB7" s="622"/>
      <c r="EC7" s="658"/>
    </row>
    <row r="8" spans="2:143" ht="11.25" customHeight="1">
      <c r="B8" s="618" t="s">
        <v>226</v>
      </c>
      <c r="C8" s="619"/>
      <c r="D8" s="619"/>
      <c r="E8" s="619"/>
      <c r="F8" s="619"/>
      <c r="G8" s="619"/>
      <c r="H8" s="619"/>
      <c r="I8" s="619"/>
      <c r="J8" s="619"/>
      <c r="K8" s="619"/>
      <c r="L8" s="619"/>
      <c r="M8" s="619"/>
      <c r="N8" s="619"/>
      <c r="O8" s="619"/>
      <c r="P8" s="619"/>
      <c r="Q8" s="620"/>
      <c r="R8" s="621">
        <v>96036</v>
      </c>
      <c r="S8" s="622"/>
      <c r="T8" s="622"/>
      <c r="U8" s="622"/>
      <c r="V8" s="622"/>
      <c r="W8" s="622"/>
      <c r="X8" s="622"/>
      <c r="Y8" s="623"/>
      <c r="Z8" s="659">
        <v>0.3</v>
      </c>
      <c r="AA8" s="659"/>
      <c r="AB8" s="659"/>
      <c r="AC8" s="659"/>
      <c r="AD8" s="660">
        <v>96036</v>
      </c>
      <c r="AE8" s="660"/>
      <c r="AF8" s="660"/>
      <c r="AG8" s="660"/>
      <c r="AH8" s="660"/>
      <c r="AI8" s="660"/>
      <c r="AJ8" s="660"/>
      <c r="AK8" s="660"/>
      <c r="AL8" s="624">
        <v>0.6</v>
      </c>
      <c r="AM8" s="625"/>
      <c r="AN8" s="625"/>
      <c r="AO8" s="661"/>
      <c r="AP8" s="618" t="s">
        <v>227</v>
      </c>
      <c r="AQ8" s="619"/>
      <c r="AR8" s="619"/>
      <c r="AS8" s="619"/>
      <c r="AT8" s="619"/>
      <c r="AU8" s="619"/>
      <c r="AV8" s="619"/>
      <c r="AW8" s="619"/>
      <c r="AX8" s="619"/>
      <c r="AY8" s="619"/>
      <c r="AZ8" s="619"/>
      <c r="BA8" s="619"/>
      <c r="BB8" s="619"/>
      <c r="BC8" s="619"/>
      <c r="BD8" s="619"/>
      <c r="BE8" s="619"/>
      <c r="BF8" s="620"/>
      <c r="BG8" s="621">
        <v>118297</v>
      </c>
      <c r="BH8" s="622"/>
      <c r="BI8" s="622"/>
      <c r="BJ8" s="622"/>
      <c r="BK8" s="622"/>
      <c r="BL8" s="622"/>
      <c r="BM8" s="622"/>
      <c r="BN8" s="623"/>
      <c r="BO8" s="659">
        <v>1.1000000000000001</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13257810</v>
      </c>
      <c r="CS8" s="622"/>
      <c r="CT8" s="622"/>
      <c r="CU8" s="622"/>
      <c r="CV8" s="622"/>
      <c r="CW8" s="622"/>
      <c r="CX8" s="622"/>
      <c r="CY8" s="623"/>
      <c r="CZ8" s="659">
        <v>44.7</v>
      </c>
      <c r="DA8" s="659"/>
      <c r="DB8" s="659"/>
      <c r="DC8" s="659"/>
      <c r="DD8" s="627">
        <v>529597</v>
      </c>
      <c r="DE8" s="622"/>
      <c r="DF8" s="622"/>
      <c r="DG8" s="622"/>
      <c r="DH8" s="622"/>
      <c r="DI8" s="622"/>
      <c r="DJ8" s="622"/>
      <c r="DK8" s="622"/>
      <c r="DL8" s="622"/>
      <c r="DM8" s="622"/>
      <c r="DN8" s="622"/>
      <c r="DO8" s="622"/>
      <c r="DP8" s="623"/>
      <c r="DQ8" s="627">
        <v>6812488</v>
      </c>
      <c r="DR8" s="622"/>
      <c r="DS8" s="622"/>
      <c r="DT8" s="622"/>
      <c r="DU8" s="622"/>
      <c r="DV8" s="622"/>
      <c r="DW8" s="622"/>
      <c r="DX8" s="622"/>
      <c r="DY8" s="622"/>
      <c r="DZ8" s="622"/>
      <c r="EA8" s="622"/>
      <c r="EB8" s="622"/>
      <c r="EC8" s="658"/>
    </row>
    <row r="9" spans="2:143" ht="11.25" customHeight="1">
      <c r="B9" s="618" t="s">
        <v>229</v>
      </c>
      <c r="C9" s="619"/>
      <c r="D9" s="619"/>
      <c r="E9" s="619"/>
      <c r="F9" s="619"/>
      <c r="G9" s="619"/>
      <c r="H9" s="619"/>
      <c r="I9" s="619"/>
      <c r="J9" s="619"/>
      <c r="K9" s="619"/>
      <c r="L9" s="619"/>
      <c r="M9" s="619"/>
      <c r="N9" s="619"/>
      <c r="O9" s="619"/>
      <c r="P9" s="619"/>
      <c r="Q9" s="620"/>
      <c r="R9" s="621">
        <v>137947</v>
      </c>
      <c r="S9" s="622"/>
      <c r="T9" s="622"/>
      <c r="U9" s="622"/>
      <c r="V9" s="622"/>
      <c r="W9" s="622"/>
      <c r="X9" s="622"/>
      <c r="Y9" s="623"/>
      <c r="Z9" s="659">
        <v>0.5</v>
      </c>
      <c r="AA9" s="659"/>
      <c r="AB9" s="659"/>
      <c r="AC9" s="659"/>
      <c r="AD9" s="660">
        <v>137947</v>
      </c>
      <c r="AE9" s="660"/>
      <c r="AF9" s="660"/>
      <c r="AG9" s="660"/>
      <c r="AH9" s="660"/>
      <c r="AI9" s="660"/>
      <c r="AJ9" s="660"/>
      <c r="AK9" s="660"/>
      <c r="AL9" s="624">
        <v>0.8</v>
      </c>
      <c r="AM9" s="625"/>
      <c r="AN9" s="625"/>
      <c r="AO9" s="661"/>
      <c r="AP9" s="618" t="s">
        <v>230</v>
      </c>
      <c r="AQ9" s="619"/>
      <c r="AR9" s="619"/>
      <c r="AS9" s="619"/>
      <c r="AT9" s="619"/>
      <c r="AU9" s="619"/>
      <c r="AV9" s="619"/>
      <c r="AW9" s="619"/>
      <c r="AX9" s="619"/>
      <c r="AY9" s="619"/>
      <c r="AZ9" s="619"/>
      <c r="BA9" s="619"/>
      <c r="BB9" s="619"/>
      <c r="BC9" s="619"/>
      <c r="BD9" s="619"/>
      <c r="BE9" s="619"/>
      <c r="BF9" s="620"/>
      <c r="BG9" s="621">
        <v>4179660</v>
      </c>
      <c r="BH9" s="622"/>
      <c r="BI9" s="622"/>
      <c r="BJ9" s="622"/>
      <c r="BK9" s="622"/>
      <c r="BL9" s="622"/>
      <c r="BM9" s="622"/>
      <c r="BN9" s="623"/>
      <c r="BO9" s="659">
        <v>39.299999999999997</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2379846</v>
      </c>
      <c r="CS9" s="622"/>
      <c r="CT9" s="622"/>
      <c r="CU9" s="622"/>
      <c r="CV9" s="622"/>
      <c r="CW9" s="622"/>
      <c r="CX9" s="622"/>
      <c r="CY9" s="623"/>
      <c r="CZ9" s="659">
        <v>8</v>
      </c>
      <c r="DA9" s="659"/>
      <c r="DB9" s="659"/>
      <c r="DC9" s="659"/>
      <c r="DD9" s="627">
        <v>27293</v>
      </c>
      <c r="DE9" s="622"/>
      <c r="DF9" s="622"/>
      <c r="DG9" s="622"/>
      <c r="DH9" s="622"/>
      <c r="DI9" s="622"/>
      <c r="DJ9" s="622"/>
      <c r="DK9" s="622"/>
      <c r="DL9" s="622"/>
      <c r="DM9" s="622"/>
      <c r="DN9" s="622"/>
      <c r="DO9" s="622"/>
      <c r="DP9" s="623"/>
      <c r="DQ9" s="627">
        <v>2021683</v>
      </c>
      <c r="DR9" s="622"/>
      <c r="DS9" s="622"/>
      <c r="DT9" s="622"/>
      <c r="DU9" s="622"/>
      <c r="DV9" s="622"/>
      <c r="DW9" s="622"/>
      <c r="DX9" s="622"/>
      <c r="DY9" s="622"/>
      <c r="DZ9" s="622"/>
      <c r="EA9" s="622"/>
      <c r="EB9" s="622"/>
      <c r="EC9" s="658"/>
    </row>
    <row r="10" spans="2:143" ht="11.25" customHeight="1">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181631</v>
      </c>
      <c r="BH10" s="622"/>
      <c r="BI10" s="622"/>
      <c r="BJ10" s="622"/>
      <c r="BK10" s="622"/>
      <c r="BL10" s="622"/>
      <c r="BM10" s="622"/>
      <c r="BN10" s="623"/>
      <c r="BO10" s="659">
        <v>1.7</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70188</v>
      </c>
      <c r="CS10" s="622"/>
      <c r="CT10" s="622"/>
      <c r="CU10" s="622"/>
      <c r="CV10" s="622"/>
      <c r="CW10" s="622"/>
      <c r="CX10" s="622"/>
      <c r="CY10" s="623"/>
      <c r="CZ10" s="659">
        <v>0.2</v>
      </c>
      <c r="DA10" s="659"/>
      <c r="DB10" s="659"/>
      <c r="DC10" s="659"/>
      <c r="DD10" s="627" t="s">
        <v>122</v>
      </c>
      <c r="DE10" s="622"/>
      <c r="DF10" s="622"/>
      <c r="DG10" s="622"/>
      <c r="DH10" s="622"/>
      <c r="DI10" s="622"/>
      <c r="DJ10" s="622"/>
      <c r="DK10" s="622"/>
      <c r="DL10" s="622"/>
      <c r="DM10" s="622"/>
      <c r="DN10" s="622"/>
      <c r="DO10" s="622"/>
      <c r="DP10" s="623"/>
      <c r="DQ10" s="627">
        <v>20051</v>
      </c>
      <c r="DR10" s="622"/>
      <c r="DS10" s="622"/>
      <c r="DT10" s="622"/>
      <c r="DU10" s="622"/>
      <c r="DV10" s="622"/>
      <c r="DW10" s="622"/>
      <c r="DX10" s="622"/>
      <c r="DY10" s="622"/>
      <c r="DZ10" s="622"/>
      <c r="EA10" s="622"/>
      <c r="EB10" s="622"/>
      <c r="EC10" s="658"/>
    </row>
    <row r="11" spans="2:143" ht="11.25" customHeight="1">
      <c r="B11" s="618" t="s">
        <v>235</v>
      </c>
      <c r="C11" s="619"/>
      <c r="D11" s="619"/>
      <c r="E11" s="619"/>
      <c r="F11" s="619"/>
      <c r="G11" s="619"/>
      <c r="H11" s="619"/>
      <c r="I11" s="619"/>
      <c r="J11" s="619"/>
      <c r="K11" s="619"/>
      <c r="L11" s="619"/>
      <c r="M11" s="619"/>
      <c r="N11" s="619"/>
      <c r="O11" s="619"/>
      <c r="P11" s="619"/>
      <c r="Q11" s="620"/>
      <c r="R11" s="621">
        <v>1766815</v>
      </c>
      <c r="S11" s="622"/>
      <c r="T11" s="622"/>
      <c r="U11" s="622"/>
      <c r="V11" s="622"/>
      <c r="W11" s="622"/>
      <c r="X11" s="622"/>
      <c r="Y11" s="623"/>
      <c r="Z11" s="624">
        <v>5.8</v>
      </c>
      <c r="AA11" s="625"/>
      <c r="AB11" s="625"/>
      <c r="AC11" s="626"/>
      <c r="AD11" s="627">
        <v>1766815</v>
      </c>
      <c r="AE11" s="622"/>
      <c r="AF11" s="622"/>
      <c r="AG11" s="622"/>
      <c r="AH11" s="622"/>
      <c r="AI11" s="622"/>
      <c r="AJ11" s="622"/>
      <c r="AK11" s="623"/>
      <c r="AL11" s="624">
        <v>10.5</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299209</v>
      </c>
      <c r="BH11" s="622"/>
      <c r="BI11" s="622"/>
      <c r="BJ11" s="622"/>
      <c r="BK11" s="622"/>
      <c r="BL11" s="622"/>
      <c r="BM11" s="622"/>
      <c r="BN11" s="623"/>
      <c r="BO11" s="659">
        <v>2.8</v>
      </c>
      <c r="BP11" s="659"/>
      <c r="BQ11" s="659"/>
      <c r="BR11" s="659"/>
      <c r="BS11" s="660">
        <v>78901</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80760</v>
      </c>
      <c r="CS11" s="622"/>
      <c r="CT11" s="622"/>
      <c r="CU11" s="622"/>
      <c r="CV11" s="622"/>
      <c r="CW11" s="622"/>
      <c r="CX11" s="622"/>
      <c r="CY11" s="623"/>
      <c r="CZ11" s="659">
        <v>0.3</v>
      </c>
      <c r="DA11" s="659"/>
      <c r="DB11" s="659"/>
      <c r="DC11" s="659"/>
      <c r="DD11" s="627" t="s">
        <v>122</v>
      </c>
      <c r="DE11" s="622"/>
      <c r="DF11" s="622"/>
      <c r="DG11" s="622"/>
      <c r="DH11" s="622"/>
      <c r="DI11" s="622"/>
      <c r="DJ11" s="622"/>
      <c r="DK11" s="622"/>
      <c r="DL11" s="622"/>
      <c r="DM11" s="622"/>
      <c r="DN11" s="622"/>
      <c r="DO11" s="622"/>
      <c r="DP11" s="623"/>
      <c r="DQ11" s="627">
        <v>77973</v>
      </c>
      <c r="DR11" s="622"/>
      <c r="DS11" s="622"/>
      <c r="DT11" s="622"/>
      <c r="DU11" s="622"/>
      <c r="DV11" s="622"/>
      <c r="DW11" s="622"/>
      <c r="DX11" s="622"/>
      <c r="DY11" s="622"/>
      <c r="DZ11" s="622"/>
      <c r="EA11" s="622"/>
      <c r="EB11" s="622"/>
      <c r="EC11" s="658"/>
    </row>
    <row r="12" spans="2:143" ht="11.25" customHeight="1">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4437051</v>
      </c>
      <c r="BH12" s="622"/>
      <c r="BI12" s="622"/>
      <c r="BJ12" s="622"/>
      <c r="BK12" s="622"/>
      <c r="BL12" s="622"/>
      <c r="BM12" s="622"/>
      <c r="BN12" s="623"/>
      <c r="BO12" s="659">
        <v>41.7</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1376554</v>
      </c>
      <c r="CS12" s="622"/>
      <c r="CT12" s="622"/>
      <c r="CU12" s="622"/>
      <c r="CV12" s="622"/>
      <c r="CW12" s="622"/>
      <c r="CX12" s="622"/>
      <c r="CY12" s="623"/>
      <c r="CZ12" s="659">
        <v>4.5999999999999996</v>
      </c>
      <c r="DA12" s="659"/>
      <c r="DB12" s="659"/>
      <c r="DC12" s="659"/>
      <c r="DD12" s="627">
        <v>1240369</v>
      </c>
      <c r="DE12" s="622"/>
      <c r="DF12" s="622"/>
      <c r="DG12" s="622"/>
      <c r="DH12" s="622"/>
      <c r="DI12" s="622"/>
      <c r="DJ12" s="622"/>
      <c r="DK12" s="622"/>
      <c r="DL12" s="622"/>
      <c r="DM12" s="622"/>
      <c r="DN12" s="622"/>
      <c r="DO12" s="622"/>
      <c r="DP12" s="623"/>
      <c r="DQ12" s="627">
        <v>208569</v>
      </c>
      <c r="DR12" s="622"/>
      <c r="DS12" s="622"/>
      <c r="DT12" s="622"/>
      <c r="DU12" s="622"/>
      <c r="DV12" s="622"/>
      <c r="DW12" s="622"/>
      <c r="DX12" s="622"/>
      <c r="DY12" s="622"/>
      <c r="DZ12" s="622"/>
      <c r="EA12" s="622"/>
      <c r="EB12" s="622"/>
      <c r="EC12" s="658"/>
    </row>
    <row r="13" spans="2:143" ht="11.25" customHeight="1">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4431849</v>
      </c>
      <c r="BH13" s="622"/>
      <c r="BI13" s="622"/>
      <c r="BJ13" s="622"/>
      <c r="BK13" s="622"/>
      <c r="BL13" s="622"/>
      <c r="BM13" s="622"/>
      <c r="BN13" s="623"/>
      <c r="BO13" s="659">
        <v>41.7</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2563098</v>
      </c>
      <c r="CS13" s="622"/>
      <c r="CT13" s="622"/>
      <c r="CU13" s="622"/>
      <c r="CV13" s="622"/>
      <c r="CW13" s="622"/>
      <c r="CX13" s="622"/>
      <c r="CY13" s="623"/>
      <c r="CZ13" s="659">
        <v>8.6</v>
      </c>
      <c r="DA13" s="659"/>
      <c r="DB13" s="659"/>
      <c r="DC13" s="659"/>
      <c r="DD13" s="627">
        <v>1261238</v>
      </c>
      <c r="DE13" s="622"/>
      <c r="DF13" s="622"/>
      <c r="DG13" s="622"/>
      <c r="DH13" s="622"/>
      <c r="DI13" s="622"/>
      <c r="DJ13" s="622"/>
      <c r="DK13" s="622"/>
      <c r="DL13" s="622"/>
      <c r="DM13" s="622"/>
      <c r="DN13" s="622"/>
      <c r="DO13" s="622"/>
      <c r="DP13" s="623"/>
      <c r="DQ13" s="627">
        <v>1319380</v>
      </c>
      <c r="DR13" s="622"/>
      <c r="DS13" s="622"/>
      <c r="DT13" s="622"/>
      <c r="DU13" s="622"/>
      <c r="DV13" s="622"/>
      <c r="DW13" s="622"/>
      <c r="DX13" s="622"/>
      <c r="DY13" s="622"/>
      <c r="DZ13" s="622"/>
      <c r="EA13" s="622"/>
      <c r="EB13" s="622"/>
      <c r="EC13" s="658"/>
    </row>
    <row r="14" spans="2:143" ht="11.25" customHeight="1">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190502</v>
      </c>
      <c r="BH14" s="622"/>
      <c r="BI14" s="622"/>
      <c r="BJ14" s="622"/>
      <c r="BK14" s="622"/>
      <c r="BL14" s="622"/>
      <c r="BM14" s="622"/>
      <c r="BN14" s="623"/>
      <c r="BO14" s="659">
        <v>1.8</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1066612</v>
      </c>
      <c r="CS14" s="622"/>
      <c r="CT14" s="622"/>
      <c r="CU14" s="622"/>
      <c r="CV14" s="622"/>
      <c r="CW14" s="622"/>
      <c r="CX14" s="622"/>
      <c r="CY14" s="623"/>
      <c r="CZ14" s="659">
        <v>3.6</v>
      </c>
      <c r="DA14" s="659"/>
      <c r="DB14" s="659"/>
      <c r="DC14" s="659"/>
      <c r="DD14" s="627" t="s">
        <v>122</v>
      </c>
      <c r="DE14" s="622"/>
      <c r="DF14" s="622"/>
      <c r="DG14" s="622"/>
      <c r="DH14" s="622"/>
      <c r="DI14" s="622"/>
      <c r="DJ14" s="622"/>
      <c r="DK14" s="622"/>
      <c r="DL14" s="622"/>
      <c r="DM14" s="622"/>
      <c r="DN14" s="622"/>
      <c r="DO14" s="622"/>
      <c r="DP14" s="623"/>
      <c r="DQ14" s="627">
        <v>1054687</v>
      </c>
      <c r="DR14" s="622"/>
      <c r="DS14" s="622"/>
      <c r="DT14" s="622"/>
      <c r="DU14" s="622"/>
      <c r="DV14" s="622"/>
      <c r="DW14" s="622"/>
      <c r="DX14" s="622"/>
      <c r="DY14" s="622"/>
      <c r="DZ14" s="622"/>
      <c r="EA14" s="622"/>
      <c r="EB14" s="622"/>
      <c r="EC14" s="658"/>
    </row>
    <row r="15" spans="2:143" ht="11.25" customHeight="1">
      <c r="B15" s="618" t="s">
        <v>247</v>
      </c>
      <c r="C15" s="619"/>
      <c r="D15" s="619"/>
      <c r="E15" s="619"/>
      <c r="F15" s="619"/>
      <c r="G15" s="619"/>
      <c r="H15" s="619"/>
      <c r="I15" s="619"/>
      <c r="J15" s="619"/>
      <c r="K15" s="619"/>
      <c r="L15" s="619"/>
      <c r="M15" s="619"/>
      <c r="N15" s="619"/>
      <c r="O15" s="619"/>
      <c r="P15" s="619"/>
      <c r="Q15" s="620"/>
      <c r="R15" s="621">
        <v>40697</v>
      </c>
      <c r="S15" s="622"/>
      <c r="T15" s="622"/>
      <c r="U15" s="622"/>
      <c r="V15" s="622"/>
      <c r="W15" s="622"/>
      <c r="X15" s="622"/>
      <c r="Y15" s="623"/>
      <c r="Z15" s="659">
        <v>0.1</v>
      </c>
      <c r="AA15" s="659"/>
      <c r="AB15" s="659"/>
      <c r="AC15" s="659"/>
      <c r="AD15" s="660">
        <v>40697</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443668</v>
      </c>
      <c r="BH15" s="622"/>
      <c r="BI15" s="622"/>
      <c r="BJ15" s="622"/>
      <c r="BK15" s="622"/>
      <c r="BL15" s="622"/>
      <c r="BM15" s="622"/>
      <c r="BN15" s="623"/>
      <c r="BO15" s="659">
        <v>4.2</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3305272</v>
      </c>
      <c r="CS15" s="622"/>
      <c r="CT15" s="622"/>
      <c r="CU15" s="622"/>
      <c r="CV15" s="622"/>
      <c r="CW15" s="622"/>
      <c r="CX15" s="622"/>
      <c r="CY15" s="623"/>
      <c r="CZ15" s="659">
        <v>11.1</v>
      </c>
      <c r="DA15" s="659"/>
      <c r="DB15" s="659"/>
      <c r="DC15" s="659"/>
      <c r="DD15" s="627">
        <v>771200</v>
      </c>
      <c r="DE15" s="622"/>
      <c r="DF15" s="622"/>
      <c r="DG15" s="622"/>
      <c r="DH15" s="622"/>
      <c r="DI15" s="622"/>
      <c r="DJ15" s="622"/>
      <c r="DK15" s="622"/>
      <c r="DL15" s="622"/>
      <c r="DM15" s="622"/>
      <c r="DN15" s="622"/>
      <c r="DO15" s="622"/>
      <c r="DP15" s="623"/>
      <c r="DQ15" s="627">
        <v>2141364</v>
      </c>
      <c r="DR15" s="622"/>
      <c r="DS15" s="622"/>
      <c r="DT15" s="622"/>
      <c r="DU15" s="622"/>
      <c r="DV15" s="622"/>
      <c r="DW15" s="622"/>
      <c r="DX15" s="622"/>
      <c r="DY15" s="622"/>
      <c r="DZ15" s="622"/>
      <c r="EA15" s="622"/>
      <c r="EB15" s="622"/>
      <c r="EC15" s="658"/>
    </row>
    <row r="16" spans="2:143" ht="11.25" customHeight="1">
      <c r="B16" s="618" t="s">
        <v>250</v>
      </c>
      <c r="C16" s="619"/>
      <c r="D16" s="619"/>
      <c r="E16" s="619"/>
      <c r="F16" s="619"/>
      <c r="G16" s="619"/>
      <c r="H16" s="619"/>
      <c r="I16" s="619"/>
      <c r="J16" s="619"/>
      <c r="K16" s="619"/>
      <c r="L16" s="619"/>
      <c r="M16" s="619"/>
      <c r="N16" s="619"/>
      <c r="O16" s="619"/>
      <c r="P16" s="619"/>
      <c r="Q16" s="620"/>
      <c r="R16" s="621">
        <v>131959</v>
      </c>
      <c r="S16" s="622"/>
      <c r="T16" s="622"/>
      <c r="U16" s="622"/>
      <c r="V16" s="622"/>
      <c r="W16" s="622"/>
      <c r="X16" s="622"/>
      <c r="Y16" s="623"/>
      <c r="Z16" s="659">
        <v>0.4</v>
      </c>
      <c r="AA16" s="659"/>
      <c r="AB16" s="659"/>
      <c r="AC16" s="659"/>
      <c r="AD16" s="660">
        <v>131959</v>
      </c>
      <c r="AE16" s="660"/>
      <c r="AF16" s="660"/>
      <c r="AG16" s="660"/>
      <c r="AH16" s="660"/>
      <c r="AI16" s="660"/>
      <c r="AJ16" s="660"/>
      <c r="AK16" s="660"/>
      <c r="AL16" s="624">
        <v>0.8</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4542</v>
      </c>
      <c r="CS16" s="622"/>
      <c r="CT16" s="622"/>
      <c r="CU16" s="622"/>
      <c r="CV16" s="622"/>
      <c r="CW16" s="622"/>
      <c r="CX16" s="622"/>
      <c r="CY16" s="623"/>
      <c r="CZ16" s="659">
        <v>0</v>
      </c>
      <c r="DA16" s="659"/>
      <c r="DB16" s="659"/>
      <c r="DC16" s="659"/>
      <c r="DD16" s="627" t="s">
        <v>122</v>
      </c>
      <c r="DE16" s="622"/>
      <c r="DF16" s="622"/>
      <c r="DG16" s="622"/>
      <c r="DH16" s="622"/>
      <c r="DI16" s="622"/>
      <c r="DJ16" s="622"/>
      <c r="DK16" s="622"/>
      <c r="DL16" s="622"/>
      <c r="DM16" s="622"/>
      <c r="DN16" s="622"/>
      <c r="DO16" s="622"/>
      <c r="DP16" s="623"/>
      <c r="DQ16" s="627">
        <v>4542</v>
      </c>
      <c r="DR16" s="622"/>
      <c r="DS16" s="622"/>
      <c r="DT16" s="622"/>
      <c r="DU16" s="622"/>
      <c r="DV16" s="622"/>
      <c r="DW16" s="622"/>
      <c r="DX16" s="622"/>
      <c r="DY16" s="622"/>
      <c r="DZ16" s="622"/>
      <c r="EA16" s="622"/>
      <c r="EB16" s="622"/>
      <c r="EC16" s="658"/>
    </row>
    <row r="17" spans="2:133" ht="11.25" customHeight="1">
      <c r="B17" s="618" t="s">
        <v>253</v>
      </c>
      <c r="C17" s="619"/>
      <c r="D17" s="619"/>
      <c r="E17" s="619"/>
      <c r="F17" s="619"/>
      <c r="G17" s="619"/>
      <c r="H17" s="619"/>
      <c r="I17" s="619"/>
      <c r="J17" s="619"/>
      <c r="K17" s="619"/>
      <c r="L17" s="619"/>
      <c r="M17" s="619"/>
      <c r="N17" s="619"/>
      <c r="O17" s="619"/>
      <c r="P17" s="619"/>
      <c r="Q17" s="620"/>
      <c r="R17" s="621">
        <v>429373</v>
      </c>
      <c r="S17" s="622"/>
      <c r="T17" s="622"/>
      <c r="U17" s="622"/>
      <c r="V17" s="622"/>
      <c r="W17" s="622"/>
      <c r="X17" s="622"/>
      <c r="Y17" s="623"/>
      <c r="Z17" s="659">
        <v>1.4</v>
      </c>
      <c r="AA17" s="659"/>
      <c r="AB17" s="659"/>
      <c r="AC17" s="659"/>
      <c r="AD17" s="660">
        <v>429373</v>
      </c>
      <c r="AE17" s="660"/>
      <c r="AF17" s="660"/>
      <c r="AG17" s="660"/>
      <c r="AH17" s="660"/>
      <c r="AI17" s="660"/>
      <c r="AJ17" s="660"/>
      <c r="AK17" s="660"/>
      <c r="AL17" s="624">
        <v>2.6</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2564561</v>
      </c>
      <c r="CS17" s="622"/>
      <c r="CT17" s="622"/>
      <c r="CU17" s="622"/>
      <c r="CV17" s="622"/>
      <c r="CW17" s="622"/>
      <c r="CX17" s="622"/>
      <c r="CY17" s="623"/>
      <c r="CZ17" s="659">
        <v>8.6</v>
      </c>
      <c r="DA17" s="659"/>
      <c r="DB17" s="659"/>
      <c r="DC17" s="659"/>
      <c r="DD17" s="627" t="s">
        <v>122</v>
      </c>
      <c r="DE17" s="622"/>
      <c r="DF17" s="622"/>
      <c r="DG17" s="622"/>
      <c r="DH17" s="622"/>
      <c r="DI17" s="622"/>
      <c r="DJ17" s="622"/>
      <c r="DK17" s="622"/>
      <c r="DL17" s="622"/>
      <c r="DM17" s="622"/>
      <c r="DN17" s="622"/>
      <c r="DO17" s="622"/>
      <c r="DP17" s="623"/>
      <c r="DQ17" s="627">
        <v>2564561</v>
      </c>
      <c r="DR17" s="622"/>
      <c r="DS17" s="622"/>
      <c r="DT17" s="622"/>
      <c r="DU17" s="622"/>
      <c r="DV17" s="622"/>
      <c r="DW17" s="622"/>
      <c r="DX17" s="622"/>
      <c r="DY17" s="622"/>
      <c r="DZ17" s="622"/>
      <c r="EA17" s="622"/>
      <c r="EB17" s="622"/>
      <c r="EC17" s="658"/>
    </row>
    <row r="18" spans="2:133" ht="11.25" customHeight="1">
      <c r="B18" s="618" t="s">
        <v>256</v>
      </c>
      <c r="C18" s="619"/>
      <c r="D18" s="619"/>
      <c r="E18" s="619"/>
      <c r="F18" s="619"/>
      <c r="G18" s="619"/>
      <c r="H18" s="619"/>
      <c r="I18" s="619"/>
      <c r="J18" s="619"/>
      <c r="K18" s="619"/>
      <c r="L18" s="619"/>
      <c r="M18" s="619"/>
      <c r="N18" s="619"/>
      <c r="O18" s="619"/>
      <c r="P18" s="619"/>
      <c r="Q18" s="620"/>
      <c r="R18" s="621">
        <v>82054</v>
      </c>
      <c r="S18" s="622"/>
      <c r="T18" s="622"/>
      <c r="U18" s="622"/>
      <c r="V18" s="622"/>
      <c r="W18" s="622"/>
      <c r="X18" s="622"/>
      <c r="Y18" s="623"/>
      <c r="Z18" s="659">
        <v>0.3</v>
      </c>
      <c r="AA18" s="659"/>
      <c r="AB18" s="659"/>
      <c r="AC18" s="659"/>
      <c r="AD18" s="660">
        <v>82054</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c r="B19" s="618" t="s">
        <v>259</v>
      </c>
      <c r="C19" s="619"/>
      <c r="D19" s="619"/>
      <c r="E19" s="619"/>
      <c r="F19" s="619"/>
      <c r="G19" s="619"/>
      <c r="H19" s="619"/>
      <c r="I19" s="619"/>
      <c r="J19" s="619"/>
      <c r="K19" s="619"/>
      <c r="L19" s="619"/>
      <c r="M19" s="619"/>
      <c r="N19" s="619"/>
      <c r="O19" s="619"/>
      <c r="P19" s="619"/>
      <c r="Q19" s="620"/>
      <c r="R19" s="621">
        <v>346554</v>
      </c>
      <c r="S19" s="622"/>
      <c r="T19" s="622"/>
      <c r="U19" s="622"/>
      <c r="V19" s="622"/>
      <c r="W19" s="622"/>
      <c r="X19" s="622"/>
      <c r="Y19" s="623"/>
      <c r="Z19" s="659">
        <v>1.1000000000000001</v>
      </c>
      <c r="AA19" s="659"/>
      <c r="AB19" s="659"/>
      <c r="AC19" s="659"/>
      <c r="AD19" s="660">
        <v>346554</v>
      </c>
      <c r="AE19" s="660"/>
      <c r="AF19" s="660"/>
      <c r="AG19" s="660"/>
      <c r="AH19" s="660"/>
      <c r="AI19" s="660"/>
      <c r="AJ19" s="660"/>
      <c r="AK19" s="660"/>
      <c r="AL19" s="624">
        <v>2.1</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778316</v>
      </c>
      <c r="BH19" s="622"/>
      <c r="BI19" s="622"/>
      <c r="BJ19" s="622"/>
      <c r="BK19" s="622"/>
      <c r="BL19" s="622"/>
      <c r="BM19" s="622"/>
      <c r="BN19" s="623"/>
      <c r="BO19" s="659">
        <v>7.3</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c r="B20" s="688" t="s">
        <v>262</v>
      </c>
      <c r="C20" s="689"/>
      <c r="D20" s="689"/>
      <c r="E20" s="689"/>
      <c r="F20" s="689"/>
      <c r="G20" s="689"/>
      <c r="H20" s="689"/>
      <c r="I20" s="689"/>
      <c r="J20" s="689"/>
      <c r="K20" s="689"/>
      <c r="L20" s="689"/>
      <c r="M20" s="689"/>
      <c r="N20" s="689"/>
      <c r="O20" s="689"/>
      <c r="P20" s="689"/>
      <c r="Q20" s="690"/>
      <c r="R20" s="621">
        <v>765</v>
      </c>
      <c r="S20" s="622"/>
      <c r="T20" s="622"/>
      <c r="U20" s="622"/>
      <c r="V20" s="622"/>
      <c r="W20" s="622"/>
      <c r="X20" s="622"/>
      <c r="Y20" s="623"/>
      <c r="Z20" s="659">
        <v>0</v>
      </c>
      <c r="AA20" s="659"/>
      <c r="AB20" s="659"/>
      <c r="AC20" s="659"/>
      <c r="AD20" s="660">
        <v>765</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778316</v>
      </c>
      <c r="BH20" s="622"/>
      <c r="BI20" s="622"/>
      <c r="BJ20" s="622"/>
      <c r="BK20" s="622"/>
      <c r="BL20" s="622"/>
      <c r="BM20" s="622"/>
      <c r="BN20" s="623"/>
      <c r="BO20" s="659">
        <v>7.3</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29685591</v>
      </c>
      <c r="CS20" s="622"/>
      <c r="CT20" s="622"/>
      <c r="CU20" s="622"/>
      <c r="CV20" s="622"/>
      <c r="CW20" s="622"/>
      <c r="CX20" s="622"/>
      <c r="CY20" s="623"/>
      <c r="CZ20" s="659">
        <v>100</v>
      </c>
      <c r="DA20" s="659"/>
      <c r="DB20" s="659"/>
      <c r="DC20" s="659"/>
      <c r="DD20" s="627">
        <v>4091406</v>
      </c>
      <c r="DE20" s="622"/>
      <c r="DF20" s="622"/>
      <c r="DG20" s="622"/>
      <c r="DH20" s="622"/>
      <c r="DI20" s="622"/>
      <c r="DJ20" s="622"/>
      <c r="DK20" s="622"/>
      <c r="DL20" s="622"/>
      <c r="DM20" s="622"/>
      <c r="DN20" s="622"/>
      <c r="DO20" s="622"/>
      <c r="DP20" s="623"/>
      <c r="DQ20" s="627">
        <v>18898938</v>
      </c>
      <c r="DR20" s="622"/>
      <c r="DS20" s="622"/>
      <c r="DT20" s="622"/>
      <c r="DU20" s="622"/>
      <c r="DV20" s="622"/>
      <c r="DW20" s="622"/>
      <c r="DX20" s="622"/>
      <c r="DY20" s="622"/>
      <c r="DZ20" s="622"/>
      <c r="EA20" s="622"/>
      <c r="EB20" s="622"/>
      <c r="EC20" s="658"/>
    </row>
    <row r="21" spans="2:133" ht="11.25" customHeight="1">
      <c r="B21" s="618" t="s">
        <v>265</v>
      </c>
      <c r="C21" s="619"/>
      <c r="D21" s="619"/>
      <c r="E21" s="619"/>
      <c r="F21" s="619"/>
      <c r="G21" s="619"/>
      <c r="H21" s="619"/>
      <c r="I21" s="619"/>
      <c r="J21" s="619"/>
      <c r="K21" s="619"/>
      <c r="L21" s="619"/>
      <c r="M21" s="619"/>
      <c r="N21" s="619"/>
      <c r="O21" s="619"/>
      <c r="P21" s="619"/>
      <c r="Q21" s="620"/>
      <c r="R21" s="621">
        <v>4204386</v>
      </c>
      <c r="S21" s="622"/>
      <c r="T21" s="622"/>
      <c r="U21" s="622"/>
      <c r="V21" s="622"/>
      <c r="W21" s="622"/>
      <c r="X21" s="622"/>
      <c r="Y21" s="623"/>
      <c r="Z21" s="659">
        <v>13.8</v>
      </c>
      <c r="AA21" s="659"/>
      <c r="AB21" s="659"/>
      <c r="AC21" s="659"/>
      <c r="AD21" s="660">
        <v>4011396</v>
      </c>
      <c r="AE21" s="660"/>
      <c r="AF21" s="660"/>
      <c r="AG21" s="660"/>
      <c r="AH21" s="660"/>
      <c r="AI21" s="660"/>
      <c r="AJ21" s="660"/>
      <c r="AK21" s="660"/>
      <c r="AL21" s="624">
        <v>23.9</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267</v>
      </c>
      <c r="C22" s="619"/>
      <c r="D22" s="619"/>
      <c r="E22" s="619"/>
      <c r="F22" s="619"/>
      <c r="G22" s="619"/>
      <c r="H22" s="619"/>
      <c r="I22" s="619"/>
      <c r="J22" s="619"/>
      <c r="K22" s="619"/>
      <c r="L22" s="619"/>
      <c r="M22" s="619"/>
      <c r="N22" s="619"/>
      <c r="O22" s="619"/>
      <c r="P22" s="619"/>
      <c r="Q22" s="620"/>
      <c r="R22" s="621">
        <v>4011396</v>
      </c>
      <c r="S22" s="622"/>
      <c r="T22" s="622"/>
      <c r="U22" s="622"/>
      <c r="V22" s="622"/>
      <c r="W22" s="622"/>
      <c r="X22" s="622"/>
      <c r="Y22" s="623"/>
      <c r="Z22" s="659">
        <v>13.1</v>
      </c>
      <c r="AA22" s="659"/>
      <c r="AB22" s="659"/>
      <c r="AC22" s="659"/>
      <c r="AD22" s="660">
        <v>4011396</v>
      </c>
      <c r="AE22" s="660"/>
      <c r="AF22" s="660"/>
      <c r="AG22" s="660"/>
      <c r="AH22" s="660"/>
      <c r="AI22" s="660"/>
      <c r="AJ22" s="660"/>
      <c r="AK22" s="660"/>
      <c r="AL22" s="624">
        <v>23.9</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c r="B23" s="618" t="s">
        <v>270</v>
      </c>
      <c r="C23" s="619"/>
      <c r="D23" s="619"/>
      <c r="E23" s="619"/>
      <c r="F23" s="619"/>
      <c r="G23" s="619"/>
      <c r="H23" s="619"/>
      <c r="I23" s="619"/>
      <c r="J23" s="619"/>
      <c r="K23" s="619"/>
      <c r="L23" s="619"/>
      <c r="M23" s="619"/>
      <c r="N23" s="619"/>
      <c r="O23" s="619"/>
      <c r="P23" s="619"/>
      <c r="Q23" s="620"/>
      <c r="R23" s="621">
        <v>192990</v>
      </c>
      <c r="S23" s="622"/>
      <c r="T23" s="622"/>
      <c r="U23" s="622"/>
      <c r="V23" s="622"/>
      <c r="W23" s="622"/>
      <c r="X23" s="622"/>
      <c r="Y23" s="623"/>
      <c r="Z23" s="659">
        <v>0.6</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v>778316</v>
      </c>
      <c r="BH23" s="622"/>
      <c r="BI23" s="622"/>
      <c r="BJ23" s="622"/>
      <c r="BK23" s="622"/>
      <c r="BL23" s="622"/>
      <c r="BM23" s="622"/>
      <c r="BN23" s="623"/>
      <c r="BO23" s="659">
        <v>7.3</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15261406</v>
      </c>
      <c r="CS24" s="677"/>
      <c r="CT24" s="677"/>
      <c r="CU24" s="677"/>
      <c r="CV24" s="677"/>
      <c r="CW24" s="677"/>
      <c r="CX24" s="677"/>
      <c r="CY24" s="702"/>
      <c r="CZ24" s="703">
        <v>51.4</v>
      </c>
      <c r="DA24" s="685"/>
      <c r="DB24" s="685"/>
      <c r="DC24" s="705"/>
      <c r="DD24" s="701">
        <v>9437610</v>
      </c>
      <c r="DE24" s="677"/>
      <c r="DF24" s="677"/>
      <c r="DG24" s="677"/>
      <c r="DH24" s="677"/>
      <c r="DI24" s="677"/>
      <c r="DJ24" s="677"/>
      <c r="DK24" s="702"/>
      <c r="DL24" s="701">
        <v>8393525</v>
      </c>
      <c r="DM24" s="677"/>
      <c r="DN24" s="677"/>
      <c r="DO24" s="677"/>
      <c r="DP24" s="677"/>
      <c r="DQ24" s="677"/>
      <c r="DR24" s="677"/>
      <c r="DS24" s="677"/>
      <c r="DT24" s="677"/>
      <c r="DU24" s="677"/>
      <c r="DV24" s="702"/>
      <c r="DW24" s="703">
        <v>49.8</v>
      </c>
      <c r="DX24" s="685"/>
      <c r="DY24" s="685"/>
      <c r="DZ24" s="685"/>
      <c r="EA24" s="685"/>
      <c r="EB24" s="685"/>
      <c r="EC24" s="704"/>
    </row>
    <row r="25" spans="2:133" ht="11.25" customHeight="1">
      <c r="B25" s="618" t="s">
        <v>280</v>
      </c>
      <c r="C25" s="619"/>
      <c r="D25" s="619"/>
      <c r="E25" s="619"/>
      <c r="F25" s="619"/>
      <c r="G25" s="619"/>
      <c r="H25" s="619"/>
      <c r="I25" s="619"/>
      <c r="J25" s="619"/>
      <c r="K25" s="619"/>
      <c r="L25" s="619"/>
      <c r="M25" s="619"/>
      <c r="N25" s="619"/>
      <c r="O25" s="619"/>
      <c r="P25" s="619"/>
      <c r="Q25" s="620"/>
      <c r="R25" s="621">
        <v>17628846</v>
      </c>
      <c r="S25" s="622"/>
      <c r="T25" s="622"/>
      <c r="U25" s="622"/>
      <c r="V25" s="622"/>
      <c r="W25" s="622"/>
      <c r="X25" s="622"/>
      <c r="Y25" s="623"/>
      <c r="Z25" s="659">
        <v>57.7</v>
      </c>
      <c r="AA25" s="659"/>
      <c r="AB25" s="659"/>
      <c r="AC25" s="659"/>
      <c r="AD25" s="660">
        <v>16657540</v>
      </c>
      <c r="AE25" s="660"/>
      <c r="AF25" s="660"/>
      <c r="AG25" s="660"/>
      <c r="AH25" s="660"/>
      <c r="AI25" s="660"/>
      <c r="AJ25" s="660"/>
      <c r="AK25" s="660"/>
      <c r="AL25" s="624">
        <v>99.3</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4521951</v>
      </c>
      <c r="CS25" s="634"/>
      <c r="CT25" s="634"/>
      <c r="CU25" s="634"/>
      <c r="CV25" s="634"/>
      <c r="CW25" s="634"/>
      <c r="CX25" s="634"/>
      <c r="CY25" s="635"/>
      <c r="CZ25" s="624">
        <v>15.2</v>
      </c>
      <c r="DA25" s="636"/>
      <c r="DB25" s="636"/>
      <c r="DC25" s="637"/>
      <c r="DD25" s="627">
        <v>4091197</v>
      </c>
      <c r="DE25" s="634"/>
      <c r="DF25" s="634"/>
      <c r="DG25" s="634"/>
      <c r="DH25" s="634"/>
      <c r="DI25" s="634"/>
      <c r="DJ25" s="634"/>
      <c r="DK25" s="635"/>
      <c r="DL25" s="627">
        <v>3904052</v>
      </c>
      <c r="DM25" s="634"/>
      <c r="DN25" s="634"/>
      <c r="DO25" s="634"/>
      <c r="DP25" s="634"/>
      <c r="DQ25" s="634"/>
      <c r="DR25" s="634"/>
      <c r="DS25" s="634"/>
      <c r="DT25" s="634"/>
      <c r="DU25" s="634"/>
      <c r="DV25" s="635"/>
      <c r="DW25" s="624">
        <v>23.1</v>
      </c>
      <c r="DX25" s="636"/>
      <c r="DY25" s="636"/>
      <c r="DZ25" s="636"/>
      <c r="EA25" s="636"/>
      <c r="EB25" s="636"/>
      <c r="EC25" s="648"/>
    </row>
    <row r="26" spans="2:133" ht="11.25" customHeight="1">
      <c r="B26" s="618" t="s">
        <v>283</v>
      </c>
      <c r="C26" s="619"/>
      <c r="D26" s="619"/>
      <c r="E26" s="619"/>
      <c r="F26" s="619"/>
      <c r="G26" s="619"/>
      <c r="H26" s="619"/>
      <c r="I26" s="619"/>
      <c r="J26" s="619"/>
      <c r="K26" s="619"/>
      <c r="L26" s="619"/>
      <c r="M26" s="619"/>
      <c r="N26" s="619"/>
      <c r="O26" s="619"/>
      <c r="P26" s="619"/>
      <c r="Q26" s="620"/>
      <c r="R26" s="621">
        <v>7522</v>
      </c>
      <c r="S26" s="622"/>
      <c r="T26" s="622"/>
      <c r="U26" s="622"/>
      <c r="V26" s="622"/>
      <c r="W26" s="622"/>
      <c r="X26" s="622"/>
      <c r="Y26" s="623"/>
      <c r="Z26" s="659">
        <v>0</v>
      </c>
      <c r="AA26" s="659"/>
      <c r="AB26" s="659"/>
      <c r="AC26" s="659"/>
      <c r="AD26" s="660">
        <v>7522</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2759938</v>
      </c>
      <c r="CS26" s="622"/>
      <c r="CT26" s="622"/>
      <c r="CU26" s="622"/>
      <c r="CV26" s="622"/>
      <c r="CW26" s="622"/>
      <c r="CX26" s="622"/>
      <c r="CY26" s="623"/>
      <c r="CZ26" s="624">
        <v>9.3000000000000007</v>
      </c>
      <c r="DA26" s="636"/>
      <c r="DB26" s="636"/>
      <c r="DC26" s="637"/>
      <c r="DD26" s="627">
        <v>2491157</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c r="B27" s="618" t="s">
        <v>286</v>
      </c>
      <c r="C27" s="619"/>
      <c r="D27" s="619"/>
      <c r="E27" s="619"/>
      <c r="F27" s="619"/>
      <c r="G27" s="619"/>
      <c r="H27" s="619"/>
      <c r="I27" s="619"/>
      <c r="J27" s="619"/>
      <c r="K27" s="619"/>
      <c r="L27" s="619"/>
      <c r="M27" s="619"/>
      <c r="N27" s="619"/>
      <c r="O27" s="619"/>
      <c r="P27" s="619"/>
      <c r="Q27" s="620"/>
      <c r="R27" s="621">
        <v>144634</v>
      </c>
      <c r="S27" s="622"/>
      <c r="T27" s="622"/>
      <c r="U27" s="622"/>
      <c r="V27" s="622"/>
      <c r="W27" s="622"/>
      <c r="X27" s="622"/>
      <c r="Y27" s="623"/>
      <c r="Z27" s="659">
        <v>0.5</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10628334</v>
      </c>
      <c r="BH27" s="622"/>
      <c r="BI27" s="622"/>
      <c r="BJ27" s="622"/>
      <c r="BK27" s="622"/>
      <c r="BL27" s="622"/>
      <c r="BM27" s="622"/>
      <c r="BN27" s="623"/>
      <c r="BO27" s="659">
        <v>100</v>
      </c>
      <c r="BP27" s="659"/>
      <c r="BQ27" s="659"/>
      <c r="BR27" s="659"/>
      <c r="BS27" s="660">
        <v>78901</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8174894</v>
      </c>
      <c r="CS27" s="634"/>
      <c r="CT27" s="634"/>
      <c r="CU27" s="634"/>
      <c r="CV27" s="634"/>
      <c r="CW27" s="634"/>
      <c r="CX27" s="634"/>
      <c r="CY27" s="635"/>
      <c r="CZ27" s="624">
        <v>27.5</v>
      </c>
      <c r="DA27" s="636"/>
      <c r="DB27" s="636"/>
      <c r="DC27" s="637"/>
      <c r="DD27" s="627">
        <v>2781852</v>
      </c>
      <c r="DE27" s="634"/>
      <c r="DF27" s="634"/>
      <c r="DG27" s="634"/>
      <c r="DH27" s="634"/>
      <c r="DI27" s="634"/>
      <c r="DJ27" s="634"/>
      <c r="DK27" s="635"/>
      <c r="DL27" s="627">
        <v>1924912</v>
      </c>
      <c r="DM27" s="634"/>
      <c r="DN27" s="634"/>
      <c r="DO27" s="634"/>
      <c r="DP27" s="634"/>
      <c r="DQ27" s="634"/>
      <c r="DR27" s="634"/>
      <c r="DS27" s="634"/>
      <c r="DT27" s="634"/>
      <c r="DU27" s="634"/>
      <c r="DV27" s="635"/>
      <c r="DW27" s="624">
        <v>11.4</v>
      </c>
      <c r="DX27" s="636"/>
      <c r="DY27" s="636"/>
      <c r="DZ27" s="636"/>
      <c r="EA27" s="636"/>
      <c r="EB27" s="636"/>
      <c r="EC27" s="648"/>
    </row>
    <row r="28" spans="2:133" ht="11.25" customHeight="1">
      <c r="B28" s="618" t="s">
        <v>289</v>
      </c>
      <c r="C28" s="619"/>
      <c r="D28" s="619"/>
      <c r="E28" s="619"/>
      <c r="F28" s="619"/>
      <c r="G28" s="619"/>
      <c r="H28" s="619"/>
      <c r="I28" s="619"/>
      <c r="J28" s="619"/>
      <c r="K28" s="619"/>
      <c r="L28" s="619"/>
      <c r="M28" s="619"/>
      <c r="N28" s="619"/>
      <c r="O28" s="619"/>
      <c r="P28" s="619"/>
      <c r="Q28" s="620"/>
      <c r="R28" s="621">
        <v>216679</v>
      </c>
      <c r="S28" s="622"/>
      <c r="T28" s="622"/>
      <c r="U28" s="622"/>
      <c r="V28" s="622"/>
      <c r="W28" s="622"/>
      <c r="X28" s="622"/>
      <c r="Y28" s="623"/>
      <c r="Z28" s="659">
        <v>0.7</v>
      </c>
      <c r="AA28" s="659"/>
      <c r="AB28" s="659"/>
      <c r="AC28" s="659"/>
      <c r="AD28" s="660">
        <v>78507</v>
      </c>
      <c r="AE28" s="660"/>
      <c r="AF28" s="660"/>
      <c r="AG28" s="660"/>
      <c r="AH28" s="660"/>
      <c r="AI28" s="660"/>
      <c r="AJ28" s="660"/>
      <c r="AK28" s="660"/>
      <c r="AL28" s="624">
        <v>0.5</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2564561</v>
      </c>
      <c r="CS28" s="622"/>
      <c r="CT28" s="622"/>
      <c r="CU28" s="622"/>
      <c r="CV28" s="622"/>
      <c r="CW28" s="622"/>
      <c r="CX28" s="622"/>
      <c r="CY28" s="623"/>
      <c r="CZ28" s="624">
        <v>8.6</v>
      </c>
      <c r="DA28" s="636"/>
      <c r="DB28" s="636"/>
      <c r="DC28" s="637"/>
      <c r="DD28" s="627">
        <v>2564561</v>
      </c>
      <c r="DE28" s="622"/>
      <c r="DF28" s="622"/>
      <c r="DG28" s="622"/>
      <c r="DH28" s="622"/>
      <c r="DI28" s="622"/>
      <c r="DJ28" s="622"/>
      <c r="DK28" s="623"/>
      <c r="DL28" s="627">
        <v>2564561</v>
      </c>
      <c r="DM28" s="622"/>
      <c r="DN28" s="622"/>
      <c r="DO28" s="622"/>
      <c r="DP28" s="622"/>
      <c r="DQ28" s="622"/>
      <c r="DR28" s="622"/>
      <c r="DS28" s="622"/>
      <c r="DT28" s="622"/>
      <c r="DU28" s="622"/>
      <c r="DV28" s="623"/>
      <c r="DW28" s="624">
        <v>15.2</v>
      </c>
      <c r="DX28" s="636"/>
      <c r="DY28" s="636"/>
      <c r="DZ28" s="636"/>
      <c r="EA28" s="636"/>
      <c r="EB28" s="636"/>
      <c r="EC28" s="648"/>
    </row>
    <row r="29" spans="2:133" ht="11.25" customHeight="1">
      <c r="B29" s="618" t="s">
        <v>291</v>
      </c>
      <c r="C29" s="619"/>
      <c r="D29" s="619"/>
      <c r="E29" s="619"/>
      <c r="F29" s="619"/>
      <c r="G29" s="619"/>
      <c r="H29" s="619"/>
      <c r="I29" s="619"/>
      <c r="J29" s="619"/>
      <c r="K29" s="619"/>
      <c r="L29" s="619"/>
      <c r="M29" s="619"/>
      <c r="N29" s="619"/>
      <c r="O29" s="619"/>
      <c r="P29" s="619"/>
      <c r="Q29" s="620"/>
      <c r="R29" s="621">
        <v>100943</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2562864</v>
      </c>
      <c r="CS29" s="634"/>
      <c r="CT29" s="634"/>
      <c r="CU29" s="634"/>
      <c r="CV29" s="634"/>
      <c r="CW29" s="634"/>
      <c r="CX29" s="634"/>
      <c r="CY29" s="635"/>
      <c r="CZ29" s="624">
        <v>8.6</v>
      </c>
      <c r="DA29" s="636"/>
      <c r="DB29" s="636"/>
      <c r="DC29" s="637"/>
      <c r="DD29" s="627">
        <v>2562864</v>
      </c>
      <c r="DE29" s="634"/>
      <c r="DF29" s="634"/>
      <c r="DG29" s="634"/>
      <c r="DH29" s="634"/>
      <c r="DI29" s="634"/>
      <c r="DJ29" s="634"/>
      <c r="DK29" s="635"/>
      <c r="DL29" s="627">
        <v>2562864</v>
      </c>
      <c r="DM29" s="634"/>
      <c r="DN29" s="634"/>
      <c r="DO29" s="634"/>
      <c r="DP29" s="634"/>
      <c r="DQ29" s="634"/>
      <c r="DR29" s="634"/>
      <c r="DS29" s="634"/>
      <c r="DT29" s="634"/>
      <c r="DU29" s="634"/>
      <c r="DV29" s="635"/>
      <c r="DW29" s="624">
        <v>15.2</v>
      </c>
      <c r="DX29" s="636"/>
      <c r="DY29" s="636"/>
      <c r="DZ29" s="636"/>
      <c r="EA29" s="636"/>
      <c r="EB29" s="636"/>
      <c r="EC29" s="648"/>
    </row>
    <row r="30" spans="2:133" ht="11.25" customHeight="1">
      <c r="B30" s="618" t="s">
        <v>293</v>
      </c>
      <c r="C30" s="619"/>
      <c r="D30" s="619"/>
      <c r="E30" s="619"/>
      <c r="F30" s="619"/>
      <c r="G30" s="619"/>
      <c r="H30" s="619"/>
      <c r="I30" s="619"/>
      <c r="J30" s="619"/>
      <c r="K30" s="619"/>
      <c r="L30" s="619"/>
      <c r="M30" s="619"/>
      <c r="N30" s="619"/>
      <c r="O30" s="619"/>
      <c r="P30" s="619"/>
      <c r="Q30" s="620"/>
      <c r="R30" s="621">
        <v>5511175</v>
      </c>
      <c r="S30" s="622"/>
      <c r="T30" s="622"/>
      <c r="U30" s="622"/>
      <c r="V30" s="622"/>
      <c r="W30" s="622"/>
      <c r="X30" s="622"/>
      <c r="Y30" s="623"/>
      <c r="Z30" s="659">
        <v>18</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2485114</v>
      </c>
      <c r="CS30" s="622"/>
      <c r="CT30" s="622"/>
      <c r="CU30" s="622"/>
      <c r="CV30" s="622"/>
      <c r="CW30" s="622"/>
      <c r="CX30" s="622"/>
      <c r="CY30" s="623"/>
      <c r="CZ30" s="624">
        <v>8.4</v>
      </c>
      <c r="DA30" s="636"/>
      <c r="DB30" s="636"/>
      <c r="DC30" s="637"/>
      <c r="DD30" s="627">
        <v>2485114</v>
      </c>
      <c r="DE30" s="622"/>
      <c r="DF30" s="622"/>
      <c r="DG30" s="622"/>
      <c r="DH30" s="622"/>
      <c r="DI30" s="622"/>
      <c r="DJ30" s="622"/>
      <c r="DK30" s="623"/>
      <c r="DL30" s="627">
        <v>2485114</v>
      </c>
      <c r="DM30" s="622"/>
      <c r="DN30" s="622"/>
      <c r="DO30" s="622"/>
      <c r="DP30" s="622"/>
      <c r="DQ30" s="622"/>
      <c r="DR30" s="622"/>
      <c r="DS30" s="622"/>
      <c r="DT30" s="622"/>
      <c r="DU30" s="622"/>
      <c r="DV30" s="623"/>
      <c r="DW30" s="624">
        <v>14.7</v>
      </c>
      <c r="DX30" s="636"/>
      <c r="DY30" s="636"/>
      <c r="DZ30" s="636"/>
      <c r="EA30" s="636"/>
      <c r="EB30" s="636"/>
      <c r="EC30" s="648"/>
    </row>
    <row r="31" spans="2:133" ht="11.25" customHeight="1">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99.6</v>
      </c>
      <c r="BH31" s="684"/>
      <c r="BI31" s="684"/>
      <c r="BJ31" s="684"/>
      <c r="BK31" s="684"/>
      <c r="BL31" s="684"/>
      <c r="BM31" s="685">
        <v>98.8</v>
      </c>
      <c r="BN31" s="684"/>
      <c r="BO31" s="684"/>
      <c r="BP31" s="684"/>
      <c r="BQ31" s="686"/>
      <c r="BR31" s="683">
        <v>99.6</v>
      </c>
      <c r="BS31" s="684"/>
      <c r="BT31" s="684"/>
      <c r="BU31" s="684"/>
      <c r="BV31" s="684"/>
      <c r="BW31" s="684"/>
      <c r="BX31" s="685">
        <v>98.7</v>
      </c>
      <c r="BY31" s="684"/>
      <c r="BZ31" s="684"/>
      <c r="CA31" s="684"/>
      <c r="CB31" s="686"/>
      <c r="CD31" s="642"/>
      <c r="CE31" s="643"/>
      <c r="CF31" s="618" t="s">
        <v>300</v>
      </c>
      <c r="CG31" s="619"/>
      <c r="CH31" s="619"/>
      <c r="CI31" s="619"/>
      <c r="CJ31" s="619"/>
      <c r="CK31" s="619"/>
      <c r="CL31" s="619"/>
      <c r="CM31" s="619"/>
      <c r="CN31" s="619"/>
      <c r="CO31" s="619"/>
      <c r="CP31" s="619"/>
      <c r="CQ31" s="620"/>
      <c r="CR31" s="621">
        <v>77750</v>
      </c>
      <c r="CS31" s="634"/>
      <c r="CT31" s="634"/>
      <c r="CU31" s="634"/>
      <c r="CV31" s="634"/>
      <c r="CW31" s="634"/>
      <c r="CX31" s="634"/>
      <c r="CY31" s="635"/>
      <c r="CZ31" s="624">
        <v>0.3</v>
      </c>
      <c r="DA31" s="636"/>
      <c r="DB31" s="636"/>
      <c r="DC31" s="637"/>
      <c r="DD31" s="627">
        <v>77750</v>
      </c>
      <c r="DE31" s="634"/>
      <c r="DF31" s="634"/>
      <c r="DG31" s="634"/>
      <c r="DH31" s="634"/>
      <c r="DI31" s="634"/>
      <c r="DJ31" s="634"/>
      <c r="DK31" s="635"/>
      <c r="DL31" s="627">
        <v>77750</v>
      </c>
      <c r="DM31" s="634"/>
      <c r="DN31" s="634"/>
      <c r="DO31" s="634"/>
      <c r="DP31" s="634"/>
      <c r="DQ31" s="634"/>
      <c r="DR31" s="634"/>
      <c r="DS31" s="634"/>
      <c r="DT31" s="634"/>
      <c r="DU31" s="634"/>
      <c r="DV31" s="635"/>
      <c r="DW31" s="624">
        <v>0.5</v>
      </c>
      <c r="DX31" s="636"/>
      <c r="DY31" s="636"/>
      <c r="DZ31" s="636"/>
      <c r="EA31" s="636"/>
      <c r="EB31" s="636"/>
      <c r="EC31" s="648"/>
    </row>
    <row r="32" spans="2:133" ht="11.25" customHeight="1">
      <c r="B32" s="618" t="s">
        <v>301</v>
      </c>
      <c r="C32" s="619"/>
      <c r="D32" s="619"/>
      <c r="E32" s="619"/>
      <c r="F32" s="619"/>
      <c r="G32" s="619"/>
      <c r="H32" s="619"/>
      <c r="I32" s="619"/>
      <c r="J32" s="619"/>
      <c r="K32" s="619"/>
      <c r="L32" s="619"/>
      <c r="M32" s="619"/>
      <c r="N32" s="619"/>
      <c r="O32" s="619"/>
      <c r="P32" s="619"/>
      <c r="Q32" s="620"/>
      <c r="R32" s="621">
        <v>1966411</v>
      </c>
      <c r="S32" s="622"/>
      <c r="T32" s="622"/>
      <c r="U32" s="622"/>
      <c r="V32" s="622"/>
      <c r="W32" s="622"/>
      <c r="X32" s="622"/>
      <c r="Y32" s="623"/>
      <c r="Z32" s="659">
        <v>6.4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99.7</v>
      </c>
      <c r="BH32" s="634"/>
      <c r="BI32" s="634"/>
      <c r="BJ32" s="634"/>
      <c r="BK32" s="634"/>
      <c r="BL32" s="634"/>
      <c r="BM32" s="625">
        <v>98.8</v>
      </c>
      <c r="BN32" s="634"/>
      <c r="BO32" s="634"/>
      <c r="BP32" s="634"/>
      <c r="BQ32" s="657"/>
      <c r="BR32" s="687">
        <v>99.5</v>
      </c>
      <c r="BS32" s="634"/>
      <c r="BT32" s="634"/>
      <c r="BU32" s="634"/>
      <c r="BV32" s="634"/>
      <c r="BW32" s="634"/>
      <c r="BX32" s="625">
        <v>98.6</v>
      </c>
      <c r="BY32" s="634"/>
      <c r="BZ32" s="634"/>
      <c r="CA32" s="634"/>
      <c r="CB32" s="657"/>
      <c r="CD32" s="644"/>
      <c r="CE32" s="645"/>
      <c r="CF32" s="618" t="s">
        <v>304</v>
      </c>
      <c r="CG32" s="619"/>
      <c r="CH32" s="619"/>
      <c r="CI32" s="619"/>
      <c r="CJ32" s="619"/>
      <c r="CK32" s="619"/>
      <c r="CL32" s="619"/>
      <c r="CM32" s="619"/>
      <c r="CN32" s="619"/>
      <c r="CO32" s="619"/>
      <c r="CP32" s="619"/>
      <c r="CQ32" s="620"/>
      <c r="CR32" s="621">
        <v>1697</v>
      </c>
      <c r="CS32" s="622"/>
      <c r="CT32" s="622"/>
      <c r="CU32" s="622"/>
      <c r="CV32" s="622"/>
      <c r="CW32" s="622"/>
      <c r="CX32" s="622"/>
      <c r="CY32" s="623"/>
      <c r="CZ32" s="624">
        <v>0</v>
      </c>
      <c r="DA32" s="636"/>
      <c r="DB32" s="636"/>
      <c r="DC32" s="637"/>
      <c r="DD32" s="627">
        <v>1697</v>
      </c>
      <c r="DE32" s="622"/>
      <c r="DF32" s="622"/>
      <c r="DG32" s="622"/>
      <c r="DH32" s="622"/>
      <c r="DI32" s="622"/>
      <c r="DJ32" s="622"/>
      <c r="DK32" s="623"/>
      <c r="DL32" s="627">
        <v>1697</v>
      </c>
      <c r="DM32" s="622"/>
      <c r="DN32" s="622"/>
      <c r="DO32" s="622"/>
      <c r="DP32" s="622"/>
      <c r="DQ32" s="622"/>
      <c r="DR32" s="622"/>
      <c r="DS32" s="622"/>
      <c r="DT32" s="622"/>
      <c r="DU32" s="622"/>
      <c r="DV32" s="623"/>
      <c r="DW32" s="624">
        <v>0</v>
      </c>
      <c r="DX32" s="636"/>
      <c r="DY32" s="636"/>
      <c r="DZ32" s="636"/>
      <c r="EA32" s="636"/>
      <c r="EB32" s="636"/>
      <c r="EC32" s="648"/>
    </row>
    <row r="33" spans="2:133" ht="11.25" customHeight="1">
      <c r="B33" s="618" t="s">
        <v>305</v>
      </c>
      <c r="C33" s="619"/>
      <c r="D33" s="619"/>
      <c r="E33" s="619"/>
      <c r="F33" s="619"/>
      <c r="G33" s="619"/>
      <c r="H33" s="619"/>
      <c r="I33" s="619"/>
      <c r="J33" s="619"/>
      <c r="K33" s="619"/>
      <c r="L33" s="619"/>
      <c r="M33" s="619"/>
      <c r="N33" s="619"/>
      <c r="O33" s="619"/>
      <c r="P33" s="619"/>
      <c r="Q33" s="620"/>
      <c r="R33" s="621">
        <v>40324</v>
      </c>
      <c r="S33" s="622"/>
      <c r="T33" s="622"/>
      <c r="U33" s="622"/>
      <c r="V33" s="622"/>
      <c r="W33" s="622"/>
      <c r="X33" s="622"/>
      <c r="Y33" s="623"/>
      <c r="Z33" s="659">
        <v>0.1</v>
      </c>
      <c r="AA33" s="659"/>
      <c r="AB33" s="659"/>
      <c r="AC33" s="659"/>
      <c r="AD33" s="660">
        <v>36442</v>
      </c>
      <c r="AE33" s="660"/>
      <c r="AF33" s="660"/>
      <c r="AG33" s="660"/>
      <c r="AH33" s="660"/>
      <c r="AI33" s="660"/>
      <c r="AJ33" s="660"/>
      <c r="AK33" s="660"/>
      <c r="AL33" s="624">
        <v>0.2</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99.6</v>
      </c>
      <c r="BH33" s="606"/>
      <c r="BI33" s="606"/>
      <c r="BJ33" s="606"/>
      <c r="BK33" s="606"/>
      <c r="BL33" s="606"/>
      <c r="BM33" s="652">
        <v>98.7</v>
      </c>
      <c r="BN33" s="606"/>
      <c r="BO33" s="606"/>
      <c r="BP33" s="606"/>
      <c r="BQ33" s="669"/>
      <c r="BR33" s="682">
        <v>99.6</v>
      </c>
      <c r="BS33" s="606"/>
      <c r="BT33" s="606"/>
      <c r="BU33" s="606"/>
      <c r="BV33" s="606"/>
      <c r="BW33" s="606"/>
      <c r="BX33" s="652">
        <v>98.6</v>
      </c>
      <c r="BY33" s="606"/>
      <c r="BZ33" s="606"/>
      <c r="CA33" s="606"/>
      <c r="CB33" s="669"/>
      <c r="CD33" s="618" t="s">
        <v>307</v>
      </c>
      <c r="CE33" s="619"/>
      <c r="CF33" s="619"/>
      <c r="CG33" s="619"/>
      <c r="CH33" s="619"/>
      <c r="CI33" s="619"/>
      <c r="CJ33" s="619"/>
      <c r="CK33" s="619"/>
      <c r="CL33" s="619"/>
      <c r="CM33" s="619"/>
      <c r="CN33" s="619"/>
      <c r="CO33" s="619"/>
      <c r="CP33" s="619"/>
      <c r="CQ33" s="620"/>
      <c r="CR33" s="621">
        <v>10328237</v>
      </c>
      <c r="CS33" s="634"/>
      <c r="CT33" s="634"/>
      <c r="CU33" s="634"/>
      <c r="CV33" s="634"/>
      <c r="CW33" s="634"/>
      <c r="CX33" s="634"/>
      <c r="CY33" s="635"/>
      <c r="CZ33" s="624">
        <v>34.799999999999997</v>
      </c>
      <c r="DA33" s="636"/>
      <c r="DB33" s="636"/>
      <c r="DC33" s="637"/>
      <c r="DD33" s="627">
        <v>8563866</v>
      </c>
      <c r="DE33" s="634"/>
      <c r="DF33" s="634"/>
      <c r="DG33" s="634"/>
      <c r="DH33" s="634"/>
      <c r="DI33" s="634"/>
      <c r="DJ33" s="634"/>
      <c r="DK33" s="635"/>
      <c r="DL33" s="627">
        <v>7043007</v>
      </c>
      <c r="DM33" s="634"/>
      <c r="DN33" s="634"/>
      <c r="DO33" s="634"/>
      <c r="DP33" s="634"/>
      <c r="DQ33" s="634"/>
      <c r="DR33" s="634"/>
      <c r="DS33" s="634"/>
      <c r="DT33" s="634"/>
      <c r="DU33" s="634"/>
      <c r="DV33" s="635"/>
      <c r="DW33" s="624">
        <v>41.8</v>
      </c>
      <c r="DX33" s="636"/>
      <c r="DY33" s="636"/>
      <c r="DZ33" s="636"/>
      <c r="EA33" s="636"/>
      <c r="EB33" s="636"/>
      <c r="EC33" s="648"/>
    </row>
    <row r="34" spans="2:133" ht="11.25" customHeight="1">
      <c r="B34" s="618" t="s">
        <v>308</v>
      </c>
      <c r="C34" s="619"/>
      <c r="D34" s="619"/>
      <c r="E34" s="619"/>
      <c r="F34" s="619"/>
      <c r="G34" s="619"/>
      <c r="H34" s="619"/>
      <c r="I34" s="619"/>
      <c r="J34" s="619"/>
      <c r="K34" s="619"/>
      <c r="L34" s="619"/>
      <c r="M34" s="619"/>
      <c r="N34" s="619"/>
      <c r="O34" s="619"/>
      <c r="P34" s="619"/>
      <c r="Q34" s="620"/>
      <c r="R34" s="621">
        <v>56334</v>
      </c>
      <c r="S34" s="622"/>
      <c r="T34" s="622"/>
      <c r="U34" s="622"/>
      <c r="V34" s="622"/>
      <c r="W34" s="622"/>
      <c r="X34" s="622"/>
      <c r="Y34" s="623"/>
      <c r="Z34" s="659">
        <v>0.2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4505782</v>
      </c>
      <c r="CS34" s="622"/>
      <c r="CT34" s="622"/>
      <c r="CU34" s="622"/>
      <c r="CV34" s="622"/>
      <c r="CW34" s="622"/>
      <c r="CX34" s="622"/>
      <c r="CY34" s="623"/>
      <c r="CZ34" s="624">
        <v>15.2</v>
      </c>
      <c r="DA34" s="636"/>
      <c r="DB34" s="636"/>
      <c r="DC34" s="637"/>
      <c r="DD34" s="627">
        <v>3825889</v>
      </c>
      <c r="DE34" s="622"/>
      <c r="DF34" s="622"/>
      <c r="DG34" s="622"/>
      <c r="DH34" s="622"/>
      <c r="DI34" s="622"/>
      <c r="DJ34" s="622"/>
      <c r="DK34" s="623"/>
      <c r="DL34" s="627">
        <v>3320729</v>
      </c>
      <c r="DM34" s="622"/>
      <c r="DN34" s="622"/>
      <c r="DO34" s="622"/>
      <c r="DP34" s="622"/>
      <c r="DQ34" s="622"/>
      <c r="DR34" s="622"/>
      <c r="DS34" s="622"/>
      <c r="DT34" s="622"/>
      <c r="DU34" s="622"/>
      <c r="DV34" s="623"/>
      <c r="DW34" s="624">
        <v>19.7</v>
      </c>
      <c r="DX34" s="636"/>
      <c r="DY34" s="636"/>
      <c r="DZ34" s="636"/>
      <c r="EA34" s="636"/>
      <c r="EB34" s="636"/>
      <c r="EC34" s="648"/>
    </row>
    <row r="35" spans="2:133" ht="11.25" customHeight="1">
      <c r="B35" s="618" t="s">
        <v>310</v>
      </c>
      <c r="C35" s="619"/>
      <c r="D35" s="619"/>
      <c r="E35" s="619"/>
      <c r="F35" s="619"/>
      <c r="G35" s="619"/>
      <c r="H35" s="619"/>
      <c r="I35" s="619"/>
      <c r="J35" s="619"/>
      <c r="K35" s="619"/>
      <c r="L35" s="619"/>
      <c r="M35" s="619"/>
      <c r="N35" s="619"/>
      <c r="O35" s="619"/>
      <c r="P35" s="619"/>
      <c r="Q35" s="620"/>
      <c r="R35" s="621">
        <v>563993</v>
      </c>
      <c r="S35" s="622"/>
      <c r="T35" s="622"/>
      <c r="U35" s="622"/>
      <c r="V35" s="622"/>
      <c r="W35" s="622"/>
      <c r="X35" s="622"/>
      <c r="Y35" s="623"/>
      <c r="Z35" s="659">
        <v>1.8</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556249</v>
      </c>
      <c r="CS35" s="634"/>
      <c r="CT35" s="634"/>
      <c r="CU35" s="634"/>
      <c r="CV35" s="634"/>
      <c r="CW35" s="634"/>
      <c r="CX35" s="634"/>
      <c r="CY35" s="635"/>
      <c r="CZ35" s="624">
        <v>1.9</v>
      </c>
      <c r="DA35" s="636"/>
      <c r="DB35" s="636"/>
      <c r="DC35" s="637"/>
      <c r="DD35" s="627">
        <v>243902</v>
      </c>
      <c r="DE35" s="634"/>
      <c r="DF35" s="634"/>
      <c r="DG35" s="634"/>
      <c r="DH35" s="634"/>
      <c r="DI35" s="634"/>
      <c r="DJ35" s="634"/>
      <c r="DK35" s="635"/>
      <c r="DL35" s="627">
        <v>243732</v>
      </c>
      <c r="DM35" s="634"/>
      <c r="DN35" s="634"/>
      <c r="DO35" s="634"/>
      <c r="DP35" s="634"/>
      <c r="DQ35" s="634"/>
      <c r="DR35" s="634"/>
      <c r="DS35" s="634"/>
      <c r="DT35" s="634"/>
      <c r="DU35" s="634"/>
      <c r="DV35" s="635"/>
      <c r="DW35" s="624">
        <v>1.4</v>
      </c>
      <c r="DX35" s="636"/>
      <c r="DY35" s="636"/>
      <c r="DZ35" s="636"/>
      <c r="EA35" s="636"/>
      <c r="EB35" s="636"/>
      <c r="EC35" s="648"/>
    </row>
    <row r="36" spans="2:133" ht="11.25" customHeight="1">
      <c r="B36" s="618" t="s">
        <v>314</v>
      </c>
      <c r="C36" s="619"/>
      <c r="D36" s="619"/>
      <c r="E36" s="619"/>
      <c r="F36" s="619"/>
      <c r="G36" s="619"/>
      <c r="H36" s="619"/>
      <c r="I36" s="619"/>
      <c r="J36" s="619"/>
      <c r="K36" s="619"/>
      <c r="L36" s="619"/>
      <c r="M36" s="619"/>
      <c r="N36" s="619"/>
      <c r="O36" s="619"/>
      <c r="P36" s="619"/>
      <c r="Q36" s="620"/>
      <c r="R36" s="621">
        <v>467338</v>
      </c>
      <c r="S36" s="622"/>
      <c r="T36" s="622"/>
      <c r="U36" s="622"/>
      <c r="V36" s="622"/>
      <c r="W36" s="622"/>
      <c r="X36" s="622"/>
      <c r="Y36" s="623"/>
      <c r="Z36" s="659">
        <v>1.5</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3143051</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32168</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2428061</v>
      </c>
      <c r="CS36" s="622"/>
      <c r="CT36" s="622"/>
      <c r="CU36" s="622"/>
      <c r="CV36" s="622"/>
      <c r="CW36" s="622"/>
      <c r="CX36" s="622"/>
      <c r="CY36" s="623"/>
      <c r="CZ36" s="624">
        <v>8.1999999999999993</v>
      </c>
      <c r="DA36" s="636"/>
      <c r="DB36" s="636"/>
      <c r="DC36" s="637"/>
      <c r="DD36" s="627">
        <v>2262080</v>
      </c>
      <c r="DE36" s="622"/>
      <c r="DF36" s="622"/>
      <c r="DG36" s="622"/>
      <c r="DH36" s="622"/>
      <c r="DI36" s="622"/>
      <c r="DJ36" s="622"/>
      <c r="DK36" s="623"/>
      <c r="DL36" s="627">
        <v>1577572</v>
      </c>
      <c r="DM36" s="622"/>
      <c r="DN36" s="622"/>
      <c r="DO36" s="622"/>
      <c r="DP36" s="622"/>
      <c r="DQ36" s="622"/>
      <c r="DR36" s="622"/>
      <c r="DS36" s="622"/>
      <c r="DT36" s="622"/>
      <c r="DU36" s="622"/>
      <c r="DV36" s="623"/>
      <c r="DW36" s="624">
        <v>9.4</v>
      </c>
      <c r="DX36" s="636"/>
      <c r="DY36" s="636"/>
      <c r="DZ36" s="636"/>
      <c r="EA36" s="636"/>
      <c r="EB36" s="636"/>
      <c r="EC36" s="648"/>
    </row>
    <row r="37" spans="2:133" ht="11.25" customHeight="1">
      <c r="B37" s="618" t="s">
        <v>318</v>
      </c>
      <c r="C37" s="619"/>
      <c r="D37" s="619"/>
      <c r="E37" s="619"/>
      <c r="F37" s="619"/>
      <c r="G37" s="619"/>
      <c r="H37" s="619"/>
      <c r="I37" s="619"/>
      <c r="J37" s="619"/>
      <c r="K37" s="619"/>
      <c r="L37" s="619"/>
      <c r="M37" s="619"/>
      <c r="N37" s="619"/>
      <c r="O37" s="619"/>
      <c r="P37" s="619"/>
      <c r="Q37" s="620"/>
      <c r="R37" s="621">
        <v>565370</v>
      </c>
      <c r="S37" s="622"/>
      <c r="T37" s="622"/>
      <c r="U37" s="622"/>
      <c r="V37" s="622"/>
      <c r="W37" s="622"/>
      <c r="X37" s="622"/>
      <c r="Y37" s="623"/>
      <c r="Z37" s="659">
        <v>1.8</v>
      </c>
      <c r="AA37" s="659"/>
      <c r="AB37" s="659"/>
      <c r="AC37" s="659"/>
      <c r="AD37" s="660">
        <v>960</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395761</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9347</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1112440</v>
      </c>
      <c r="CS37" s="634"/>
      <c r="CT37" s="634"/>
      <c r="CU37" s="634"/>
      <c r="CV37" s="634"/>
      <c r="CW37" s="634"/>
      <c r="CX37" s="634"/>
      <c r="CY37" s="635"/>
      <c r="CZ37" s="624">
        <v>3.7</v>
      </c>
      <c r="DA37" s="636"/>
      <c r="DB37" s="636"/>
      <c r="DC37" s="637"/>
      <c r="DD37" s="627">
        <v>1112440</v>
      </c>
      <c r="DE37" s="634"/>
      <c r="DF37" s="634"/>
      <c r="DG37" s="634"/>
      <c r="DH37" s="634"/>
      <c r="DI37" s="634"/>
      <c r="DJ37" s="634"/>
      <c r="DK37" s="635"/>
      <c r="DL37" s="627">
        <v>1034751</v>
      </c>
      <c r="DM37" s="634"/>
      <c r="DN37" s="634"/>
      <c r="DO37" s="634"/>
      <c r="DP37" s="634"/>
      <c r="DQ37" s="634"/>
      <c r="DR37" s="634"/>
      <c r="DS37" s="634"/>
      <c r="DT37" s="634"/>
      <c r="DU37" s="634"/>
      <c r="DV37" s="635"/>
      <c r="DW37" s="624">
        <v>6.1</v>
      </c>
      <c r="DX37" s="636"/>
      <c r="DY37" s="636"/>
      <c r="DZ37" s="636"/>
      <c r="EA37" s="636"/>
      <c r="EB37" s="636"/>
      <c r="EC37" s="648"/>
    </row>
    <row r="38" spans="2:133" ht="11.25" customHeight="1">
      <c r="B38" s="618" t="s">
        <v>322</v>
      </c>
      <c r="C38" s="619"/>
      <c r="D38" s="619"/>
      <c r="E38" s="619"/>
      <c r="F38" s="619"/>
      <c r="G38" s="619"/>
      <c r="H38" s="619"/>
      <c r="I38" s="619"/>
      <c r="J38" s="619"/>
      <c r="K38" s="619"/>
      <c r="L38" s="619"/>
      <c r="M38" s="619"/>
      <c r="N38" s="619"/>
      <c r="O38" s="619"/>
      <c r="P38" s="619"/>
      <c r="Q38" s="620"/>
      <c r="R38" s="621">
        <v>3303264</v>
      </c>
      <c r="S38" s="622"/>
      <c r="T38" s="622"/>
      <c r="U38" s="622"/>
      <c r="V38" s="622"/>
      <c r="W38" s="622"/>
      <c r="X38" s="622"/>
      <c r="Y38" s="623"/>
      <c r="Z38" s="659">
        <v>10.8</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3024</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8942</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2744266</v>
      </c>
      <c r="CS38" s="622"/>
      <c r="CT38" s="622"/>
      <c r="CU38" s="622"/>
      <c r="CV38" s="622"/>
      <c r="CW38" s="622"/>
      <c r="CX38" s="622"/>
      <c r="CY38" s="623"/>
      <c r="CZ38" s="624">
        <v>9.1999999999999993</v>
      </c>
      <c r="DA38" s="636"/>
      <c r="DB38" s="636"/>
      <c r="DC38" s="637"/>
      <c r="DD38" s="627">
        <v>2222900</v>
      </c>
      <c r="DE38" s="622"/>
      <c r="DF38" s="622"/>
      <c r="DG38" s="622"/>
      <c r="DH38" s="622"/>
      <c r="DI38" s="622"/>
      <c r="DJ38" s="622"/>
      <c r="DK38" s="623"/>
      <c r="DL38" s="627">
        <v>1900974</v>
      </c>
      <c r="DM38" s="622"/>
      <c r="DN38" s="622"/>
      <c r="DO38" s="622"/>
      <c r="DP38" s="622"/>
      <c r="DQ38" s="622"/>
      <c r="DR38" s="622"/>
      <c r="DS38" s="622"/>
      <c r="DT38" s="622"/>
      <c r="DU38" s="622"/>
      <c r="DV38" s="623"/>
      <c r="DW38" s="624">
        <v>11.3</v>
      </c>
      <c r="DX38" s="636"/>
      <c r="DY38" s="636"/>
      <c r="DZ38" s="636"/>
      <c r="EA38" s="636"/>
      <c r="EB38" s="636"/>
      <c r="EC38" s="648"/>
    </row>
    <row r="39" spans="2:133" ht="11.25" customHeight="1">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12828</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25450</v>
      </c>
      <c r="CS39" s="634"/>
      <c r="CT39" s="634"/>
      <c r="CU39" s="634"/>
      <c r="CV39" s="634"/>
      <c r="CW39" s="634"/>
      <c r="CX39" s="634"/>
      <c r="CY39" s="635"/>
      <c r="CZ39" s="624">
        <v>0.1</v>
      </c>
      <c r="DA39" s="636"/>
      <c r="DB39" s="636"/>
      <c r="DC39" s="637"/>
      <c r="DD39" s="627">
        <v>8948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c r="B40" s="618" t="s">
        <v>330</v>
      </c>
      <c r="C40" s="619"/>
      <c r="D40" s="619"/>
      <c r="E40" s="619"/>
      <c r="F40" s="619"/>
      <c r="G40" s="619"/>
      <c r="H40" s="619"/>
      <c r="I40" s="619"/>
      <c r="J40" s="619"/>
      <c r="K40" s="619"/>
      <c r="L40" s="619"/>
      <c r="M40" s="619"/>
      <c r="N40" s="619"/>
      <c r="O40" s="619"/>
      <c r="P40" s="619"/>
      <c r="Q40" s="620"/>
      <c r="R40" s="621">
        <v>86464</v>
      </c>
      <c r="S40" s="622"/>
      <c r="T40" s="622"/>
      <c r="U40" s="622"/>
      <c r="V40" s="622"/>
      <c r="W40" s="622"/>
      <c r="X40" s="622"/>
      <c r="Y40" s="623"/>
      <c r="Z40" s="659">
        <v>0.3</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100</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68429</v>
      </c>
      <c r="CS40" s="622"/>
      <c r="CT40" s="622"/>
      <c r="CU40" s="622"/>
      <c r="CV40" s="622"/>
      <c r="CW40" s="622"/>
      <c r="CX40" s="622"/>
      <c r="CY40" s="623"/>
      <c r="CZ40" s="624">
        <v>0.2</v>
      </c>
      <c r="DA40" s="636"/>
      <c r="DB40" s="636"/>
      <c r="DC40" s="637"/>
      <c r="DD40" s="627">
        <v>147</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c r="B41" s="602" t="s">
        <v>335</v>
      </c>
      <c r="C41" s="603"/>
      <c r="D41" s="603"/>
      <c r="E41" s="603"/>
      <c r="F41" s="603"/>
      <c r="G41" s="603"/>
      <c r="H41" s="603"/>
      <c r="I41" s="603"/>
      <c r="J41" s="603"/>
      <c r="K41" s="603"/>
      <c r="L41" s="603"/>
      <c r="M41" s="603"/>
      <c r="N41" s="603"/>
      <c r="O41" s="603"/>
      <c r="P41" s="603"/>
      <c r="Q41" s="604"/>
      <c r="R41" s="605">
        <v>30572833</v>
      </c>
      <c r="S41" s="646"/>
      <c r="T41" s="646"/>
      <c r="U41" s="646"/>
      <c r="V41" s="646"/>
      <c r="W41" s="646"/>
      <c r="X41" s="646"/>
      <c r="Y41" s="649"/>
      <c r="Z41" s="650">
        <v>100</v>
      </c>
      <c r="AA41" s="650"/>
      <c r="AB41" s="650"/>
      <c r="AC41" s="650"/>
      <c r="AD41" s="651">
        <v>16780971</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571265</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339</v>
      </c>
      <c r="AR42" s="667"/>
      <c r="AS42" s="667"/>
      <c r="AT42" s="667"/>
      <c r="AU42" s="667"/>
      <c r="AV42" s="667"/>
      <c r="AW42" s="667"/>
      <c r="AX42" s="667"/>
      <c r="AY42" s="668"/>
      <c r="AZ42" s="605">
        <v>2173001</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366</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4095948</v>
      </c>
      <c r="CS42" s="634"/>
      <c r="CT42" s="634"/>
      <c r="CU42" s="634"/>
      <c r="CV42" s="634"/>
      <c r="CW42" s="634"/>
      <c r="CX42" s="634"/>
      <c r="CY42" s="635"/>
      <c r="CZ42" s="624">
        <v>13.8</v>
      </c>
      <c r="DA42" s="636"/>
      <c r="DB42" s="636"/>
      <c r="DC42" s="637"/>
      <c r="DD42" s="627">
        <v>897462</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342</v>
      </c>
      <c r="CD43" s="618" t="s">
        <v>343</v>
      </c>
      <c r="CE43" s="619"/>
      <c r="CF43" s="619"/>
      <c r="CG43" s="619"/>
      <c r="CH43" s="619"/>
      <c r="CI43" s="619"/>
      <c r="CJ43" s="619"/>
      <c r="CK43" s="619"/>
      <c r="CL43" s="619"/>
      <c r="CM43" s="619"/>
      <c r="CN43" s="619"/>
      <c r="CO43" s="619"/>
      <c r="CP43" s="619"/>
      <c r="CQ43" s="620"/>
      <c r="CR43" s="621">
        <v>275487</v>
      </c>
      <c r="CS43" s="634"/>
      <c r="CT43" s="634"/>
      <c r="CU43" s="634"/>
      <c r="CV43" s="634"/>
      <c r="CW43" s="634"/>
      <c r="CX43" s="634"/>
      <c r="CY43" s="635"/>
      <c r="CZ43" s="624">
        <v>0.9</v>
      </c>
      <c r="DA43" s="636"/>
      <c r="DB43" s="636"/>
      <c r="DC43" s="637"/>
      <c r="DD43" s="627">
        <v>275487</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4091406</v>
      </c>
      <c r="CS44" s="622"/>
      <c r="CT44" s="622"/>
      <c r="CU44" s="622"/>
      <c r="CV44" s="622"/>
      <c r="CW44" s="622"/>
      <c r="CX44" s="622"/>
      <c r="CY44" s="623"/>
      <c r="CZ44" s="624">
        <v>13.8</v>
      </c>
      <c r="DA44" s="625"/>
      <c r="DB44" s="625"/>
      <c r="DC44" s="626"/>
      <c r="DD44" s="627">
        <v>892920</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344919</v>
      </c>
      <c r="CS45" s="634"/>
      <c r="CT45" s="634"/>
      <c r="CU45" s="634"/>
      <c r="CV45" s="634"/>
      <c r="CW45" s="634"/>
      <c r="CX45" s="634"/>
      <c r="CY45" s="635"/>
      <c r="CZ45" s="624">
        <v>1.2</v>
      </c>
      <c r="DA45" s="636"/>
      <c r="DB45" s="636"/>
      <c r="DC45" s="637"/>
      <c r="DD45" s="627">
        <v>15961</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348</v>
      </c>
      <c r="CG46" s="619"/>
      <c r="CH46" s="619"/>
      <c r="CI46" s="619"/>
      <c r="CJ46" s="619"/>
      <c r="CK46" s="619"/>
      <c r="CL46" s="619"/>
      <c r="CM46" s="619"/>
      <c r="CN46" s="619"/>
      <c r="CO46" s="619"/>
      <c r="CP46" s="619"/>
      <c r="CQ46" s="620"/>
      <c r="CR46" s="621">
        <v>3504947</v>
      </c>
      <c r="CS46" s="622"/>
      <c r="CT46" s="622"/>
      <c r="CU46" s="622"/>
      <c r="CV46" s="622"/>
      <c r="CW46" s="622"/>
      <c r="CX46" s="622"/>
      <c r="CY46" s="623"/>
      <c r="CZ46" s="624">
        <v>11.8</v>
      </c>
      <c r="DA46" s="625"/>
      <c r="DB46" s="625"/>
      <c r="DC46" s="626"/>
      <c r="DD46" s="627">
        <v>865150</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349</v>
      </c>
      <c r="CG47" s="619"/>
      <c r="CH47" s="619"/>
      <c r="CI47" s="619"/>
      <c r="CJ47" s="619"/>
      <c r="CK47" s="619"/>
      <c r="CL47" s="619"/>
      <c r="CM47" s="619"/>
      <c r="CN47" s="619"/>
      <c r="CO47" s="619"/>
      <c r="CP47" s="619"/>
      <c r="CQ47" s="620"/>
      <c r="CR47" s="621">
        <v>4542</v>
      </c>
      <c r="CS47" s="634"/>
      <c r="CT47" s="634"/>
      <c r="CU47" s="634"/>
      <c r="CV47" s="634"/>
      <c r="CW47" s="634"/>
      <c r="CX47" s="634"/>
      <c r="CY47" s="635"/>
      <c r="CZ47" s="624">
        <v>0</v>
      </c>
      <c r="DA47" s="636"/>
      <c r="DB47" s="636"/>
      <c r="DC47" s="637"/>
      <c r="DD47" s="627">
        <v>4542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351</v>
      </c>
      <c r="CE49" s="603"/>
      <c r="CF49" s="603"/>
      <c r="CG49" s="603"/>
      <c r="CH49" s="603"/>
      <c r="CI49" s="603"/>
      <c r="CJ49" s="603"/>
      <c r="CK49" s="603"/>
      <c r="CL49" s="603"/>
      <c r="CM49" s="603"/>
      <c r="CN49" s="603"/>
      <c r="CO49" s="603"/>
      <c r="CP49" s="603"/>
      <c r="CQ49" s="604"/>
      <c r="CR49" s="605">
        <v>29685591</v>
      </c>
      <c r="CS49" s="606"/>
      <c r="CT49" s="606"/>
      <c r="CU49" s="606"/>
      <c r="CV49" s="606"/>
      <c r="CW49" s="606"/>
      <c r="CX49" s="606"/>
      <c r="CY49" s="607"/>
      <c r="CZ49" s="608">
        <v>100</v>
      </c>
      <c r="DA49" s="609"/>
      <c r="DB49" s="609"/>
      <c r="DC49" s="610"/>
      <c r="DD49" s="611">
        <v>18898938</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YHSiSE/ouQfvohRyl/aDhAExDf6F8KZn7woYLibA1bHTNcnIiyTYL9jcerdeanzBt/7xi8dQiQ+xUmEFZMnbSg==" saltValue="V3/LNXAi42I9U2Wibh0Ce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B1" zoomScale="70" zoomScaleNormal="25" zoomScaleSheetLayoutView="70" workbookViewId="0">
      <selection activeCell="BQ103" sqref="BQ103:DZ103"/>
    </sheetView>
  </sheetViews>
  <sheetFormatPr defaultColWidth="0" defaultRowHeight="13.2" zeroHeight="1"/>
  <cols>
    <col min="1" max="130" width="2.77734375" style="219" customWidth="1"/>
    <col min="131" max="131" width="1.6640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thickBot="1">
      <c r="A7" s="224">
        <v>1</v>
      </c>
      <c r="B7" s="1047" t="s">
        <v>374</v>
      </c>
      <c r="C7" s="1048"/>
      <c r="D7" s="1048"/>
      <c r="E7" s="1048"/>
      <c r="F7" s="1048"/>
      <c r="G7" s="1048"/>
      <c r="H7" s="1048"/>
      <c r="I7" s="1048"/>
      <c r="J7" s="1048"/>
      <c r="K7" s="1048"/>
      <c r="L7" s="1048"/>
      <c r="M7" s="1048"/>
      <c r="N7" s="1048"/>
      <c r="O7" s="1048"/>
      <c r="P7" s="1049"/>
      <c r="Q7" s="1102">
        <v>30591</v>
      </c>
      <c r="R7" s="1103"/>
      <c r="S7" s="1103"/>
      <c r="T7" s="1103"/>
      <c r="U7" s="1103"/>
      <c r="V7" s="1103">
        <v>29703</v>
      </c>
      <c r="W7" s="1103"/>
      <c r="X7" s="1103"/>
      <c r="Y7" s="1103"/>
      <c r="Z7" s="1103"/>
      <c r="AA7" s="1103">
        <v>887</v>
      </c>
      <c r="AB7" s="1103"/>
      <c r="AC7" s="1103"/>
      <c r="AD7" s="1103"/>
      <c r="AE7" s="1104"/>
      <c r="AF7" s="1105">
        <v>876</v>
      </c>
      <c r="AG7" s="1106"/>
      <c r="AH7" s="1106"/>
      <c r="AI7" s="1106"/>
      <c r="AJ7" s="1107"/>
      <c r="AK7" s="1108">
        <v>564</v>
      </c>
      <c r="AL7" s="1109"/>
      <c r="AM7" s="1109"/>
      <c r="AN7" s="1109"/>
      <c r="AO7" s="1109"/>
      <c r="AP7" s="1109">
        <v>25045</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550</v>
      </c>
      <c r="BT7" s="1100"/>
      <c r="BU7" s="1100"/>
      <c r="BV7" s="1100"/>
      <c r="BW7" s="1100"/>
      <c r="BX7" s="1100"/>
      <c r="BY7" s="1100"/>
      <c r="BZ7" s="1100"/>
      <c r="CA7" s="1100"/>
      <c r="CB7" s="1100"/>
      <c r="CC7" s="1100"/>
      <c r="CD7" s="1100"/>
      <c r="CE7" s="1100"/>
      <c r="CF7" s="1100"/>
      <c r="CG7" s="1112"/>
      <c r="CH7" s="1096">
        <v>0</v>
      </c>
      <c r="CI7" s="1097"/>
      <c r="CJ7" s="1097"/>
      <c r="CK7" s="1097"/>
      <c r="CL7" s="1098"/>
      <c r="CM7" s="1096">
        <v>70</v>
      </c>
      <c r="CN7" s="1097"/>
      <c r="CO7" s="1097"/>
      <c r="CP7" s="1097"/>
      <c r="CQ7" s="1098"/>
      <c r="CR7" s="1096">
        <v>10</v>
      </c>
      <c r="CS7" s="1097"/>
      <c r="CT7" s="1097"/>
      <c r="CU7" s="1097"/>
      <c r="CV7" s="1098"/>
      <c r="CW7" s="1096"/>
      <c r="CX7" s="1097"/>
      <c r="CY7" s="1097"/>
      <c r="CZ7" s="1097"/>
      <c r="DA7" s="1098"/>
      <c r="DB7" s="1096"/>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hidden="1" customHeight="1">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hidden="1" customHeight="1">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hidden="1" customHeight="1">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hidden="1" customHeight="1">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hidden="1" customHeight="1">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hidden="1" customHeight="1">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hidden="1" customHeight="1">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hidden="1" customHeight="1">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hidden="1" customHeight="1">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hidden="1" customHeight="1">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hidden="1" customHeight="1">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hidden="1" customHeight="1">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hidden="1" customHeight="1">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hidden="1" customHeight="1" thickBot="1">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c r="A23" s="228" t="s">
        <v>376</v>
      </c>
      <c r="B23" s="937" t="s">
        <v>377</v>
      </c>
      <c r="C23" s="938"/>
      <c r="D23" s="938"/>
      <c r="E23" s="938"/>
      <c r="F23" s="938"/>
      <c r="G23" s="938"/>
      <c r="H23" s="938"/>
      <c r="I23" s="938"/>
      <c r="J23" s="938"/>
      <c r="K23" s="938"/>
      <c r="L23" s="938"/>
      <c r="M23" s="938"/>
      <c r="N23" s="938"/>
      <c r="O23" s="938"/>
      <c r="P23" s="948"/>
      <c r="Q23" s="1067">
        <v>30573</v>
      </c>
      <c r="R23" s="1061"/>
      <c r="S23" s="1061"/>
      <c r="T23" s="1061"/>
      <c r="U23" s="1061"/>
      <c r="V23" s="1061">
        <v>29686</v>
      </c>
      <c r="W23" s="1061"/>
      <c r="X23" s="1061"/>
      <c r="Y23" s="1061"/>
      <c r="Z23" s="1061"/>
      <c r="AA23" s="1061">
        <v>887</v>
      </c>
      <c r="AB23" s="1061"/>
      <c r="AC23" s="1061"/>
      <c r="AD23" s="1061"/>
      <c r="AE23" s="1068"/>
      <c r="AF23" s="1069">
        <v>876</v>
      </c>
      <c r="AG23" s="1061"/>
      <c r="AH23" s="1061"/>
      <c r="AI23" s="1061"/>
      <c r="AJ23" s="1070"/>
      <c r="AK23" s="1071"/>
      <c r="AL23" s="1072"/>
      <c r="AM23" s="1072"/>
      <c r="AN23" s="1072"/>
      <c r="AO23" s="1072"/>
      <c r="AP23" s="1061">
        <v>25045</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c r="A28" s="230">
        <v>1</v>
      </c>
      <c r="B28" s="1047" t="s">
        <v>388</v>
      </c>
      <c r="C28" s="1048"/>
      <c r="D28" s="1048"/>
      <c r="E28" s="1048"/>
      <c r="F28" s="1048"/>
      <c r="G28" s="1048"/>
      <c r="H28" s="1048"/>
      <c r="I28" s="1048"/>
      <c r="J28" s="1048"/>
      <c r="K28" s="1048"/>
      <c r="L28" s="1048"/>
      <c r="M28" s="1048"/>
      <c r="N28" s="1048"/>
      <c r="O28" s="1048"/>
      <c r="P28" s="1049"/>
      <c r="Q28" s="1050">
        <v>6765</v>
      </c>
      <c r="R28" s="1051"/>
      <c r="S28" s="1051"/>
      <c r="T28" s="1051"/>
      <c r="U28" s="1051"/>
      <c r="V28" s="1051">
        <v>6733</v>
      </c>
      <c r="W28" s="1051"/>
      <c r="X28" s="1051"/>
      <c r="Y28" s="1051"/>
      <c r="Z28" s="1051"/>
      <c r="AA28" s="1051">
        <v>32</v>
      </c>
      <c r="AB28" s="1051"/>
      <c r="AC28" s="1051"/>
      <c r="AD28" s="1051"/>
      <c r="AE28" s="1052"/>
      <c r="AF28" s="1053">
        <v>32</v>
      </c>
      <c r="AG28" s="1051"/>
      <c r="AH28" s="1051"/>
      <c r="AI28" s="1051"/>
      <c r="AJ28" s="1054"/>
      <c r="AK28" s="1042">
        <v>571</v>
      </c>
      <c r="AL28" s="1043"/>
      <c r="AM28" s="1043"/>
      <c r="AN28" s="1043"/>
      <c r="AO28" s="1043"/>
      <c r="AP28" s="1043"/>
      <c r="AQ28" s="1043"/>
      <c r="AR28" s="1043"/>
      <c r="AS28" s="1043"/>
      <c r="AT28" s="1043"/>
      <c r="AU28" s="1043"/>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c r="A29" s="230">
        <v>2</v>
      </c>
      <c r="B29" s="1030" t="s">
        <v>389</v>
      </c>
      <c r="C29" s="1031"/>
      <c r="D29" s="1031"/>
      <c r="E29" s="1031"/>
      <c r="F29" s="1031"/>
      <c r="G29" s="1031"/>
      <c r="H29" s="1031"/>
      <c r="I29" s="1031"/>
      <c r="J29" s="1031"/>
      <c r="K29" s="1031"/>
      <c r="L29" s="1031"/>
      <c r="M29" s="1031"/>
      <c r="N29" s="1031"/>
      <c r="O29" s="1031"/>
      <c r="P29" s="1032"/>
      <c r="Q29" s="1038">
        <v>7115</v>
      </c>
      <c r="R29" s="1039"/>
      <c r="S29" s="1039"/>
      <c r="T29" s="1039"/>
      <c r="U29" s="1039"/>
      <c r="V29" s="1039">
        <v>6842</v>
      </c>
      <c r="W29" s="1039"/>
      <c r="X29" s="1039"/>
      <c r="Y29" s="1039"/>
      <c r="Z29" s="1039"/>
      <c r="AA29" s="1039">
        <v>273</v>
      </c>
      <c r="AB29" s="1039"/>
      <c r="AC29" s="1039"/>
      <c r="AD29" s="1039"/>
      <c r="AE29" s="1040"/>
      <c r="AF29" s="1035">
        <v>273</v>
      </c>
      <c r="AG29" s="1036"/>
      <c r="AH29" s="1036"/>
      <c r="AI29" s="1036"/>
      <c r="AJ29" s="1037"/>
      <c r="AK29" s="980">
        <v>1106</v>
      </c>
      <c r="AL29" s="971"/>
      <c r="AM29" s="971"/>
      <c r="AN29" s="971"/>
      <c r="AO29" s="971"/>
      <c r="AP29" s="971"/>
      <c r="AQ29" s="971"/>
      <c r="AR29" s="971"/>
      <c r="AS29" s="971"/>
      <c r="AT29" s="971"/>
      <c r="AU29" s="971"/>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c r="A30" s="230">
        <v>3</v>
      </c>
      <c r="B30" s="1030" t="s">
        <v>390</v>
      </c>
      <c r="C30" s="1031"/>
      <c r="D30" s="1031"/>
      <c r="E30" s="1031"/>
      <c r="F30" s="1031"/>
      <c r="G30" s="1031"/>
      <c r="H30" s="1031"/>
      <c r="I30" s="1031"/>
      <c r="J30" s="1031"/>
      <c r="K30" s="1031"/>
      <c r="L30" s="1031"/>
      <c r="M30" s="1031"/>
      <c r="N30" s="1031"/>
      <c r="O30" s="1031"/>
      <c r="P30" s="1032"/>
      <c r="Q30" s="1038">
        <v>1322</v>
      </c>
      <c r="R30" s="1039"/>
      <c r="S30" s="1039"/>
      <c r="T30" s="1039"/>
      <c r="U30" s="1039"/>
      <c r="V30" s="1039">
        <v>1320</v>
      </c>
      <c r="W30" s="1039"/>
      <c r="X30" s="1039"/>
      <c r="Y30" s="1039"/>
      <c r="Z30" s="1039"/>
      <c r="AA30" s="1039">
        <v>2</v>
      </c>
      <c r="AB30" s="1039"/>
      <c r="AC30" s="1039"/>
      <c r="AD30" s="1039"/>
      <c r="AE30" s="1040"/>
      <c r="AF30" s="1035">
        <v>2</v>
      </c>
      <c r="AG30" s="1036"/>
      <c r="AH30" s="1036"/>
      <c r="AI30" s="1036"/>
      <c r="AJ30" s="1037"/>
      <c r="AK30" s="980">
        <v>249</v>
      </c>
      <c r="AL30" s="971"/>
      <c r="AM30" s="971"/>
      <c r="AN30" s="971"/>
      <c r="AO30" s="971"/>
      <c r="AP30" s="971"/>
      <c r="AQ30" s="971"/>
      <c r="AR30" s="971"/>
      <c r="AS30" s="971"/>
      <c r="AT30" s="971"/>
      <c r="AU30" s="971"/>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c r="A31" s="230">
        <v>4</v>
      </c>
      <c r="B31" s="1030" t="s">
        <v>391</v>
      </c>
      <c r="C31" s="1031"/>
      <c r="D31" s="1031"/>
      <c r="E31" s="1031"/>
      <c r="F31" s="1031"/>
      <c r="G31" s="1031"/>
      <c r="H31" s="1031"/>
      <c r="I31" s="1031"/>
      <c r="J31" s="1031"/>
      <c r="K31" s="1031"/>
      <c r="L31" s="1031"/>
      <c r="M31" s="1031"/>
      <c r="N31" s="1031"/>
      <c r="O31" s="1031"/>
      <c r="P31" s="1032"/>
      <c r="Q31" s="1038">
        <v>1703</v>
      </c>
      <c r="R31" s="1039"/>
      <c r="S31" s="1039"/>
      <c r="T31" s="1039"/>
      <c r="U31" s="1039"/>
      <c r="V31" s="1039">
        <v>1641</v>
      </c>
      <c r="W31" s="1039"/>
      <c r="X31" s="1039"/>
      <c r="Y31" s="1039"/>
      <c r="Z31" s="1039"/>
      <c r="AA31" s="1039">
        <v>62</v>
      </c>
      <c r="AB31" s="1039"/>
      <c r="AC31" s="1039"/>
      <c r="AD31" s="1039"/>
      <c r="AE31" s="1040"/>
      <c r="AF31" s="1035">
        <v>93</v>
      </c>
      <c r="AG31" s="1036"/>
      <c r="AH31" s="1036"/>
      <c r="AI31" s="1036"/>
      <c r="AJ31" s="1037"/>
      <c r="AK31" s="980">
        <v>375</v>
      </c>
      <c r="AL31" s="971"/>
      <c r="AM31" s="971"/>
      <c r="AN31" s="971"/>
      <c r="AO31" s="971"/>
      <c r="AP31" s="971">
        <v>5000</v>
      </c>
      <c r="AQ31" s="971"/>
      <c r="AR31" s="971"/>
      <c r="AS31" s="971"/>
      <c r="AT31" s="971"/>
      <c r="AU31" s="971">
        <v>2250</v>
      </c>
      <c r="AV31" s="971"/>
      <c r="AW31" s="971"/>
      <c r="AX31" s="971"/>
      <c r="AY31" s="971"/>
      <c r="AZ31" s="1041"/>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hidden="1" customHeight="1">
      <c r="A32" s="230">
        <v>5</v>
      </c>
      <c r="B32" s="1030"/>
      <c r="C32" s="1031"/>
      <c r="D32" s="1031"/>
      <c r="E32" s="1031"/>
      <c r="F32" s="1031"/>
      <c r="G32" s="1031"/>
      <c r="H32" s="1031"/>
      <c r="I32" s="1031"/>
      <c r="J32" s="1031"/>
      <c r="K32" s="1031"/>
      <c r="L32" s="1031"/>
      <c r="M32" s="1031"/>
      <c r="N32" s="1031"/>
      <c r="O32" s="1031"/>
      <c r="P32" s="1032"/>
      <c r="Q32" s="1038"/>
      <c r="R32" s="1039"/>
      <c r="S32" s="1039"/>
      <c r="T32" s="1039"/>
      <c r="U32" s="1039"/>
      <c r="V32" s="1039"/>
      <c r="W32" s="1039"/>
      <c r="X32" s="1039"/>
      <c r="Y32" s="1039"/>
      <c r="Z32" s="1039"/>
      <c r="AA32" s="1039"/>
      <c r="AB32" s="1039"/>
      <c r="AC32" s="1039"/>
      <c r="AD32" s="1039"/>
      <c r="AE32" s="1040"/>
      <c r="AF32" s="1035"/>
      <c r="AG32" s="1036"/>
      <c r="AH32" s="1036"/>
      <c r="AI32" s="1036"/>
      <c r="AJ32" s="1037"/>
      <c r="AK32" s="980"/>
      <c r="AL32" s="971"/>
      <c r="AM32" s="971"/>
      <c r="AN32" s="971"/>
      <c r="AO32" s="971"/>
      <c r="AP32" s="971"/>
      <c r="AQ32" s="971"/>
      <c r="AR32" s="971"/>
      <c r="AS32" s="971"/>
      <c r="AT32" s="971"/>
      <c r="AU32" s="971"/>
      <c r="AV32" s="971"/>
      <c r="AW32" s="971"/>
      <c r="AX32" s="971"/>
      <c r="AY32" s="971"/>
      <c r="AZ32" s="1041"/>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hidden="1" customHeight="1">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hidden="1" customHeight="1">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hidden="1" customHeight="1">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hidden="1" customHeight="1">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hidden="1" customHeight="1">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hidden="1" customHeight="1">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hidden="1" customHeight="1">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hidden="1" customHeight="1">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hidden="1" customHeight="1">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hidden="1" customHeight="1">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hidden="1" customHeight="1">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hidden="1" customHeight="1">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hidden="1" customHeight="1">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hidden="1" customHeight="1">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hidden="1" customHeight="1">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hidden="1" customHeight="1">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hidden="1" customHeight="1">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hidden="1" customHeight="1">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hidden="1" customHeight="1">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hidden="1" customHeight="1">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hidden="1" customHeight="1">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hidden="1" customHeight="1">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hidden="1" customHeight="1">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hidden="1" customHeight="1">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hidden="1" customHeight="1">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hidden="1" customHeight="1">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hidden="1" customHeight="1">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hidden="1" customHeight="1">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393</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c r="A63" s="228" t="s">
        <v>376</v>
      </c>
      <c r="B63" s="937" t="s">
        <v>394</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400</v>
      </c>
      <c r="AG63" s="959"/>
      <c r="AH63" s="959"/>
      <c r="AI63" s="959"/>
      <c r="AJ63" s="1022"/>
      <c r="AK63" s="1023"/>
      <c r="AL63" s="963"/>
      <c r="AM63" s="963"/>
      <c r="AN63" s="963"/>
      <c r="AO63" s="963"/>
      <c r="AP63" s="959">
        <v>5000</v>
      </c>
      <c r="AQ63" s="959"/>
      <c r="AR63" s="959"/>
      <c r="AS63" s="959"/>
      <c r="AT63" s="959"/>
      <c r="AU63" s="959">
        <v>2250</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c r="A66" s="995" t="s">
        <v>396</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397</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c r="A68" s="224">
        <v>1</v>
      </c>
      <c r="B68" s="985" t="s">
        <v>544</v>
      </c>
      <c r="C68" s="986"/>
      <c r="D68" s="986"/>
      <c r="E68" s="986"/>
      <c r="F68" s="986"/>
      <c r="G68" s="986"/>
      <c r="H68" s="986"/>
      <c r="I68" s="986"/>
      <c r="J68" s="986"/>
      <c r="K68" s="986"/>
      <c r="L68" s="986"/>
      <c r="M68" s="986"/>
      <c r="N68" s="986"/>
      <c r="O68" s="986"/>
      <c r="P68" s="987"/>
      <c r="Q68" s="988">
        <v>275</v>
      </c>
      <c r="R68" s="982"/>
      <c r="S68" s="982"/>
      <c r="T68" s="982"/>
      <c r="U68" s="982"/>
      <c r="V68" s="982">
        <v>264</v>
      </c>
      <c r="W68" s="982"/>
      <c r="X68" s="982"/>
      <c r="Y68" s="982"/>
      <c r="Z68" s="982"/>
      <c r="AA68" s="982">
        <v>12</v>
      </c>
      <c r="AB68" s="982"/>
      <c r="AC68" s="982"/>
      <c r="AD68" s="982"/>
      <c r="AE68" s="982"/>
      <c r="AF68" s="982">
        <v>12</v>
      </c>
      <c r="AG68" s="982"/>
      <c r="AH68" s="982"/>
      <c r="AI68" s="982"/>
      <c r="AJ68" s="982"/>
      <c r="AK68" s="982">
        <v>1</v>
      </c>
      <c r="AL68" s="982"/>
      <c r="AM68" s="982"/>
      <c r="AN68" s="982"/>
      <c r="AO68" s="982"/>
      <c r="AP68" s="982"/>
      <c r="AQ68" s="982"/>
      <c r="AR68" s="982"/>
      <c r="AS68" s="982"/>
      <c r="AT68" s="982"/>
      <c r="AU68" s="982"/>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c r="A69" s="226">
        <v>2</v>
      </c>
      <c r="B69" s="974" t="s">
        <v>545</v>
      </c>
      <c r="C69" s="975"/>
      <c r="D69" s="975"/>
      <c r="E69" s="975"/>
      <c r="F69" s="975"/>
      <c r="G69" s="975"/>
      <c r="H69" s="975"/>
      <c r="I69" s="975"/>
      <c r="J69" s="975"/>
      <c r="K69" s="975"/>
      <c r="L69" s="975"/>
      <c r="M69" s="975"/>
      <c r="N69" s="975"/>
      <c r="O69" s="975"/>
      <c r="P69" s="976"/>
      <c r="Q69" s="977">
        <v>2810</v>
      </c>
      <c r="R69" s="971"/>
      <c r="S69" s="971"/>
      <c r="T69" s="971"/>
      <c r="U69" s="971"/>
      <c r="V69" s="971">
        <v>2659</v>
      </c>
      <c r="W69" s="971"/>
      <c r="X69" s="971"/>
      <c r="Y69" s="971"/>
      <c r="Z69" s="971"/>
      <c r="AA69" s="971">
        <v>151</v>
      </c>
      <c r="AB69" s="971"/>
      <c r="AC69" s="971"/>
      <c r="AD69" s="971"/>
      <c r="AE69" s="971"/>
      <c r="AF69" s="971">
        <v>2260</v>
      </c>
      <c r="AG69" s="971"/>
      <c r="AH69" s="971"/>
      <c r="AI69" s="971"/>
      <c r="AJ69" s="971"/>
      <c r="AK69" s="971">
        <v>13</v>
      </c>
      <c r="AL69" s="971"/>
      <c r="AM69" s="971"/>
      <c r="AN69" s="971"/>
      <c r="AO69" s="971"/>
      <c r="AP69" s="971">
        <v>33</v>
      </c>
      <c r="AQ69" s="971"/>
      <c r="AR69" s="971"/>
      <c r="AS69" s="971"/>
      <c r="AT69" s="971"/>
      <c r="AU69" s="971">
        <v>1</v>
      </c>
      <c r="AV69" s="971"/>
      <c r="AW69" s="971"/>
      <c r="AX69" s="971"/>
      <c r="AY69" s="971"/>
      <c r="AZ69" s="972" t="s">
        <v>551</v>
      </c>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c r="A70" s="226">
        <v>3</v>
      </c>
      <c r="B70" s="974" t="s">
        <v>546</v>
      </c>
      <c r="C70" s="975"/>
      <c r="D70" s="975"/>
      <c r="E70" s="975"/>
      <c r="F70" s="975"/>
      <c r="G70" s="975"/>
      <c r="H70" s="975"/>
      <c r="I70" s="975"/>
      <c r="J70" s="975"/>
      <c r="K70" s="975"/>
      <c r="L70" s="975"/>
      <c r="M70" s="975"/>
      <c r="N70" s="975"/>
      <c r="O70" s="975"/>
      <c r="P70" s="976"/>
      <c r="Q70" s="977">
        <v>22583</v>
      </c>
      <c r="R70" s="971"/>
      <c r="S70" s="971"/>
      <c r="T70" s="971"/>
      <c r="U70" s="971"/>
      <c r="V70" s="971">
        <v>21732</v>
      </c>
      <c r="W70" s="971"/>
      <c r="X70" s="971"/>
      <c r="Y70" s="971"/>
      <c r="Z70" s="971"/>
      <c r="AA70" s="971">
        <v>851</v>
      </c>
      <c r="AB70" s="971"/>
      <c r="AC70" s="971"/>
      <c r="AD70" s="971"/>
      <c r="AE70" s="971"/>
      <c r="AF70" s="971">
        <v>851</v>
      </c>
      <c r="AG70" s="971"/>
      <c r="AH70" s="971"/>
      <c r="AI70" s="971"/>
      <c r="AJ70" s="971"/>
      <c r="AK70" s="971">
        <v>21</v>
      </c>
      <c r="AL70" s="971"/>
      <c r="AM70" s="971"/>
      <c r="AN70" s="971"/>
      <c r="AO70" s="971"/>
      <c r="AP70" s="971"/>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c r="A71" s="226">
        <v>4</v>
      </c>
      <c r="B71" s="974" t="s">
        <v>546</v>
      </c>
      <c r="C71" s="975"/>
      <c r="D71" s="975"/>
      <c r="E71" s="975"/>
      <c r="F71" s="975"/>
      <c r="G71" s="975"/>
      <c r="H71" s="975"/>
      <c r="I71" s="975"/>
      <c r="J71" s="975"/>
      <c r="K71" s="975"/>
      <c r="L71" s="975"/>
      <c r="M71" s="975"/>
      <c r="N71" s="975"/>
      <c r="O71" s="975"/>
      <c r="P71" s="976"/>
      <c r="Q71" s="977">
        <v>138</v>
      </c>
      <c r="R71" s="971"/>
      <c r="S71" s="971"/>
      <c r="T71" s="971"/>
      <c r="U71" s="971"/>
      <c r="V71" s="971">
        <v>94</v>
      </c>
      <c r="W71" s="971"/>
      <c r="X71" s="971"/>
      <c r="Y71" s="971"/>
      <c r="Z71" s="971"/>
      <c r="AA71" s="971">
        <v>44</v>
      </c>
      <c r="AB71" s="971"/>
      <c r="AC71" s="971"/>
      <c r="AD71" s="971"/>
      <c r="AE71" s="971"/>
      <c r="AF71" s="971">
        <v>44</v>
      </c>
      <c r="AG71" s="971"/>
      <c r="AH71" s="971"/>
      <c r="AI71" s="971"/>
      <c r="AJ71" s="971"/>
      <c r="AK71" s="971"/>
      <c r="AL71" s="971"/>
      <c r="AM71" s="971"/>
      <c r="AN71" s="971"/>
      <c r="AO71" s="971"/>
      <c r="AP71" s="971"/>
      <c r="AQ71" s="971"/>
      <c r="AR71" s="971"/>
      <c r="AS71" s="971"/>
      <c r="AT71" s="971"/>
      <c r="AU71" s="971"/>
      <c r="AV71" s="971"/>
      <c r="AW71" s="971"/>
      <c r="AX71" s="971"/>
      <c r="AY71" s="971"/>
      <c r="AZ71" s="972" t="s">
        <v>552</v>
      </c>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c r="A72" s="226">
        <v>5</v>
      </c>
      <c r="B72" s="974" t="s">
        <v>547</v>
      </c>
      <c r="C72" s="975"/>
      <c r="D72" s="975"/>
      <c r="E72" s="975"/>
      <c r="F72" s="975"/>
      <c r="G72" s="975"/>
      <c r="H72" s="975"/>
      <c r="I72" s="975"/>
      <c r="J72" s="975"/>
      <c r="K72" s="975"/>
      <c r="L72" s="975"/>
      <c r="M72" s="975"/>
      <c r="N72" s="975"/>
      <c r="O72" s="975"/>
      <c r="P72" s="976"/>
      <c r="Q72" s="977">
        <v>4924</v>
      </c>
      <c r="R72" s="971"/>
      <c r="S72" s="971"/>
      <c r="T72" s="971"/>
      <c r="U72" s="971"/>
      <c r="V72" s="971">
        <v>4733</v>
      </c>
      <c r="W72" s="971"/>
      <c r="X72" s="971"/>
      <c r="Y72" s="971"/>
      <c r="Z72" s="971"/>
      <c r="AA72" s="971">
        <v>190</v>
      </c>
      <c r="AB72" s="971"/>
      <c r="AC72" s="971"/>
      <c r="AD72" s="971"/>
      <c r="AE72" s="971"/>
      <c r="AF72" s="971">
        <v>50</v>
      </c>
      <c r="AG72" s="971"/>
      <c r="AH72" s="971"/>
      <c r="AI72" s="971"/>
      <c r="AJ72" s="971"/>
      <c r="AK72" s="971">
        <v>9</v>
      </c>
      <c r="AL72" s="971"/>
      <c r="AM72" s="971"/>
      <c r="AN72" s="971"/>
      <c r="AO72" s="971"/>
      <c r="AP72" s="971">
        <v>1409</v>
      </c>
      <c r="AQ72" s="971"/>
      <c r="AR72" s="971"/>
      <c r="AS72" s="971"/>
      <c r="AT72" s="971"/>
      <c r="AU72" s="971">
        <v>191</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c r="A73" s="226">
        <v>6</v>
      </c>
      <c r="B73" s="974" t="s">
        <v>547</v>
      </c>
      <c r="C73" s="975"/>
      <c r="D73" s="975"/>
      <c r="E73" s="975"/>
      <c r="F73" s="975"/>
      <c r="G73" s="975"/>
      <c r="H73" s="975"/>
      <c r="I73" s="975"/>
      <c r="J73" s="975"/>
      <c r="K73" s="975"/>
      <c r="L73" s="975"/>
      <c r="M73" s="975"/>
      <c r="N73" s="975"/>
      <c r="O73" s="975"/>
      <c r="P73" s="976"/>
      <c r="Q73" s="977">
        <v>132</v>
      </c>
      <c r="R73" s="971"/>
      <c r="S73" s="971"/>
      <c r="T73" s="971"/>
      <c r="U73" s="971"/>
      <c r="V73" s="971">
        <v>248</v>
      </c>
      <c r="W73" s="971"/>
      <c r="X73" s="971"/>
      <c r="Y73" s="971"/>
      <c r="Z73" s="971"/>
      <c r="AA73" s="971">
        <v>-116</v>
      </c>
      <c r="AB73" s="971"/>
      <c r="AC73" s="971"/>
      <c r="AD73" s="971"/>
      <c r="AE73" s="971"/>
      <c r="AF73" s="971">
        <v>25</v>
      </c>
      <c r="AG73" s="971"/>
      <c r="AH73" s="971"/>
      <c r="AI73" s="971"/>
      <c r="AJ73" s="971"/>
      <c r="AK73" s="971">
        <v>150</v>
      </c>
      <c r="AL73" s="971"/>
      <c r="AM73" s="971"/>
      <c r="AN73" s="971"/>
      <c r="AO73" s="971"/>
      <c r="AP73" s="971"/>
      <c r="AQ73" s="971"/>
      <c r="AR73" s="971"/>
      <c r="AS73" s="971"/>
      <c r="AT73" s="971"/>
      <c r="AU73" s="971"/>
      <c r="AV73" s="971"/>
      <c r="AW73" s="971"/>
      <c r="AX73" s="971"/>
      <c r="AY73" s="971"/>
      <c r="AZ73" s="972" t="s">
        <v>553</v>
      </c>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c r="A74" s="226">
        <v>7</v>
      </c>
      <c r="B74" s="974" t="s">
        <v>548</v>
      </c>
      <c r="C74" s="975"/>
      <c r="D74" s="975"/>
      <c r="E74" s="975"/>
      <c r="F74" s="975"/>
      <c r="G74" s="975"/>
      <c r="H74" s="975"/>
      <c r="I74" s="975"/>
      <c r="J74" s="975"/>
      <c r="K74" s="975"/>
      <c r="L74" s="975"/>
      <c r="M74" s="975"/>
      <c r="N74" s="975"/>
      <c r="O74" s="975"/>
      <c r="P74" s="976"/>
      <c r="Q74" s="977">
        <v>308</v>
      </c>
      <c r="R74" s="971"/>
      <c r="S74" s="971"/>
      <c r="T74" s="971"/>
      <c r="U74" s="971"/>
      <c r="V74" s="971">
        <v>290</v>
      </c>
      <c r="W74" s="971"/>
      <c r="X74" s="971"/>
      <c r="Y74" s="971"/>
      <c r="Z74" s="971"/>
      <c r="AA74" s="971">
        <v>18</v>
      </c>
      <c r="AB74" s="971"/>
      <c r="AC74" s="971"/>
      <c r="AD74" s="971"/>
      <c r="AE74" s="971"/>
      <c r="AF74" s="971">
        <v>18</v>
      </c>
      <c r="AG74" s="971"/>
      <c r="AH74" s="971"/>
      <c r="AI74" s="971"/>
      <c r="AJ74" s="971"/>
      <c r="AK74" s="971">
        <v>7</v>
      </c>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c r="A75" s="226">
        <v>8</v>
      </c>
      <c r="B75" s="974" t="s">
        <v>549</v>
      </c>
      <c r="C75" s="975"/>
      <c r="D75" s="975"/>
      <c r="E75" s="975"/>
      <c r="F75" s="975"/>
      <c r="G75" s="975"/>
      <c r="H75" s="975"/>
      <c r="I75" s="975"/>
      <c r="J75" s="975"/>
      <c r="K75" s="975"/>
      <c r="L75" s="975"/>
      <c r="M75" s="975"/>
      <c r="N75" s="975"/>
      <c r="O75" s="975"/>
      <c r="P75" s="976"/>
      <c r="Q75" s="978">
        <v>2263</v>
      </c>
      <c r="R75" s="979"/>
      <c r="S75" s="979"/>
      <c r="T75" s="979"/>
      <c r="U75" s="980"/>
      <c r="V75" s="981">
        <v>2225</v>
      </c>
      <c r="W75" s="979"/>
      <c r="X75" s="979"/>
      <c r="Y75" s="979"/>
      <c r="Z75" s="980"/>
      <c r="AA75" s="981">
        <v>38</v>
      </c>
      <c r="AB75" s="979"/>
      <c r="AC75" s="979"/>
      <c r="AD75" s="979"/>
      <c r="AE75" s="980"/>
      <c r="AF75" s="981">
        <v>38</v>
      </c>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c r="A76" s="226">
        <v>9</v>
      </c>
      <c r="B76" s="974" t="s">
        <v>549</v>
      </c>
      <c r="C76" s="975"/>
      <c r="D76" s="975"/>
      <c r="E76" s="975"/>
      <c r="F76" s="975"/>
      <c r="G76" s="975"/>
      <c r="H76" s="975"/>
      <c r="I76" s="975"/>
      <c r="J76" s="975"/>
      <c r="K76" s="975"/>
      <c r="L76" s="975"/>
      <c r="M76" s="975"/>
      <c r="N76" s="975"/>
      <c r="O76" s="975"/>
      <c r="P76" s="976"/>
      <c r="Q76" s="978">
        <v>924950</v>
      </c>
      <c r="R76" s="979"/>
      <c r="S76" s="979"/>
      <c r="T76" s="979"/>
      <c r="U76" s="980"/>
      <c r="V76" s="981">
        <v>909345</v>
      </c>
      <c r="W76" s="979"/>
      <c r="X76" s="979"/>
      <c r="Y76" s="979"/>
      <c r="Z76" s="980"/>
      <c r="AA76" s="981">
        <v>15606</v>
      </c>
      <c r="AB76" s="979"/>
      <c r="AC76" s="979"/>
      <c r="AD76" s="979"/>
      <c r="AE76" s="980"/>
      <c r="AF76" s="981">
        <v>15606</v>
      </c>
      <c r="AG76" s="979"/>
      <c r="AH76" s="979"/>
      <c r="AI76" s="979"/>
      <c r="AJ76" s="980"/>
      <c r="AK76" s="981">
        <v>9690</v>
      </c>
      <c r="AL76" s="979"/>
      <c r="AM76" s="979"/>
      <c r="AN76" s="979"/>
      <c r="AO76" s="980"/>
      <c r="AP76" s="981"/>
      <c r="AQ76" s="979"/>
      <c r="AR76" s="979"/>
      <c r="AS76" s="979"/>
      <c r="AT76" s="980"/>
      <c r="AU76" s="981"/>
      <c r="AV76" s="979"/>
      <c r="AW76" s="979"/>
      <c r="AX76" s="979"/>
      <c r="AY76" s="980"/>
      <c r="AZ76" s="972" t="s">
        <v>554</v>
      </c>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hidden="1" customHeight="1">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hidden="1" customHeight="1">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hidden="1" customHeight="1">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hidden="1" customHeight="1">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hidden="1" customHeight="1">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hidden="1" customHeight="1">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hidden="1" customHeight="1">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hidden="1" customHeight="1">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hidden="1"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hidden="1"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c r="A88" s="228" t="s">
        <v>376</v>
      </c>
      <c r="B88" s="937" t="s">
        <v>398</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18904</v>
      </c>
      <c r="AG88" s="959"/>
      <c r="AH88" s="959"/>
      <c r="AI88" s="959"/>
      <c r="AJ88" s="959"/>
      <c r="AK88" s="963"/>
      <c r="AL88" s="963"/>
      <c r="AM88" s="963"/>
      <c r="AN88" s="963"/>
      <c r="AO88" s="963"/>
      <c r="AP88" s="959">
        <v>1442</v>
      </c>
      <c r="AQ88" s="959"/>
      <c r="AR88" s="959"/>
      <c r="AS88" s="959"/>
      <c r="AT88" s="959"/>
      <c r="AU88" s="959">
        <v>192</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399</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10</v>
      </c>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400</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401</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404</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405</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406</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407</v>
      </c>
      <c r="AB109" s="896"/>
      <c r="AC109" s="896"/>
      <c r="AD109" s="896"/>
      <c r="AE109" s="897"/>
      <c r="AF109" s="898" t="s">
        <v>408</v>
      </c>
      <c r="AG109" s="896"/>
      <c r="AH109" s="896"/>
      <c r="AI109" s="896"/>
      <c r="AJ109" s="897"/>
      <c r="AK109" s="898" t="s">
        <v>294</v>
      </c>
      <c r="AL109" s="896"/>
      <c r="AM109" s="896"/>
      <c r="AN109" s="896"/>
      <c r="AO109" s="897"/>
      <c r="AP109" s="898" t="s">
        <v>409</v>
      </c>
      <c r="AQ109" s="896"/>
      <c r="AR109" s="896"/>
      <c r="AS109" s="896"/>
      <c r="AT109" s="929"/>
      <c r="AU109" s="895" t="s">
        <v>406</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407</v>
      </c>
      <c r="BR109" s="896"/>
      <c r="BS109" s="896"/>
      <c r="BT109" s="896"/>
      <c r="BU109" s="897"/>
      <c r="BV109" s="898" t="s">
        <v>408</v>
      </c>
      <c r="BW109" s="896"/>
      <c r="BX109" s="896"/>
      <c r="BY109" s="896"/>
      <c r="BZ109" s="897"/>
      <c r="CA109" s="898" t="s">
        <v>294</v>
      </c>
      <c r="CB109" s="896"/>
      <c r="CC109" s="896"/>
      <c r="CD109" s="896"/>
      <c r="CE109" s="897"/>
      <c r="CF109" s="936" t="s">
        <v>409</v>
      </c>
      <c r="CG109" s="936"/>
      <c r="CH109" s="936"/>
      <c r="CI109" s="936"/>
      <c r="CJ109" s="936"/>
      <c r="CK109" s="898" t="s">
        <v>410</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407</v>
      </c>
      <c r="DH109" s="896"/>
      <c r="DI109" s="896"/>
      <c r="DJ109" s="896"/>
      <c r="DK109" s="897"/>
      <c r="DL109" s="898" t="s">
        <v>408</v>
      </c>
      <c r="DM109" s="896"/>
      <c r="DN109" s="896"/>
      <c r="DO109" s="896"/>
      <c r="DP109" s="897"/>
      <c r="DQ109" s="898" t="s">
        <v>294</v>
      </c>
      <c r="DR109" s="896"/>
      <c r="DS109" s="896"/>
      <c r="DT109" s="896"/>
      <c r="DU109" s="897"/>
      <c r="DV109" s="898" t="s">
        <v>409</v>
      </c>
      <c r="DW109" s="896"/>
      <c r="DX109" s="896"/>
      <c r="DY109" s="896"/>
      <c r="DZ109" s="929"/>
    </row>
    <row r="110" spans="1:131" s="218" customFormat="1" ht="26.25" customHeight="1">
      <c r="A110" s="807" t="s">
        <v>411</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2632916</v>
      </c>
      <c r="AB110" s="889"/>
      <c r="AC110" s="889"/>
      <c r="AD110" s="889"/>
      <c r="AE110" s="890"/>
      <c r="AF110" s="891">
        <v>2644350</v>
      </c>
      <c r="AG110" s="889"/>
      <c r="AH110" s="889"/>
      <c r="AI110" s="889"/>
      <c r="AJ110" s="890"/>
      <c r="AK110" s="891">
        <v>2562864</v>
      </c>
      <c r="AL110" s="889"/>
      <c r="AM110" s="889"/>
      <c r="AN110" s="889"/>
      <c r="AO110" s="890"/>
      <c r="AP110" s="892">
        <v>17.399999999999999</v>
      </c>
      <c r="AQ110" s="893"/>
      <c r="AR110" s="893"/>
      <c r="AS110" s="893"/>
      <c r="AT110" s="894"/>
      <c r="AU110" s="930" t="s">
        <v>69</v>
      </c>
      <c r="AV110" s="931"/>
      <c r="AW110" s="931"/>
      <c r="AX110" s="931"/>
      <c r="AY110" s="931"/>
      <c r="AZ110" s="860" t="s">
        <v>412</v>
      </c>
      <c r="BA110" s="808"/>
      <c r="BB110" s="808"/>
      <c r="BC110" s="808"/>
      <c r="BD110" s="808"/>
      <c r="BE110" s="808"/>
      <c r="BF110" s="808"/>
      <c r="BG110" s="808"/>
      <c r="BH110" s="808"/>
      <c r="BI110" s="808"/>
      <c r="BJ110" s="808"/>
      <c r="BK110" s="808"/>
      <c r="BL110" s="808"/>
      <c r="BM110" s="808"/>
      <c r="BN110" s="808"/>
      <c r="BO110" s="808"/>
      <c r="BP110" s="809"/>
      <c r="BQ110" s="861">
        <v>24701632</v>
      </c>
      <c r="BR110" s="842"/>
      <c r="BS110" s="842"/>
      <c r="BT110" s="842"/>
      <c r="BU110" s="842"/>
      <c r="BV110" s="842">
        <v>24227147</v>
      </c>
      <c r="BW110" s="842"/>
      <c r="BX110" s="842"/>
      <c r="BY110" s="842"/>
      <c r="BZ110" s="842"/>
      <c r="CA110" s="842">
        <v>25045297</v>
      </c>
      <c r="CB110" s="842"/>
      <c r="CC110" s="842"/>
      <c r="CD110" s="842"/>
      <c r="CE110" s="842"/>
      <c r="CF110" s="866">
        <v>169.6</v>
      </c>
      <c r="CG110" s="867"/>
      <c r="CH110" s="867"/>
      <c r="CI110" s="867"/>
      <c r="CJ110" s="867"/>
      <c r="CK110" s="926" t="s">
        <v>413</v>
      </c>
      <c r="CL110" s="819"/>
      <c r="CM110" s="860" t="s">
        <v>414</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c r="A111" s="774" t="s">
        <v>415</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416</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417</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c r="A112" s="912" t="s">
        <v>418</v>
      </c>
      <c r="B112" s="913"/>
      <c r="C112" s="752" t="s">
        <v>419</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420</v>
      </c>
      <c r="BA112" s="752"/>
      <c r="BB112" s="752"/>
      <c r="BC112" s="752"/>
      <c r="BD112" s="752"/>
      <c r="BE112" s="752"/>
      <c r="BF112" s="752"/>
      <c r="BG112" s="752"/>
      <c r="BH112" s="752"/>
      <c r="BI112" s="752"/>
      <c r="BJ112" s="752"/>
      <c r="BK112" s="752"/>
      <c r="BL112" s="752"/>
      <c r="BM112" s="752"/>
      <c r="BN112" s="752"/>
      <c r="BO112" s="752"/>
      <c r="BP112" s="753"/>
      <c r="BQ112" s="816">
        <v>2384470</v>
      </c>
      <c r="BR112" s="817"/>
      <c r="BS112" s="817"/>
      <c r="BT112" s="817"/>
      <c r="BU112" s="817"/>
      <c r="BV112" s="817">
        <v>2287326</v>
      </c>
      <c r="BW112" s="817"/>
      <c r="BX112" s="817"/>
      <c r="BY112" s="817"/>
      <c r="BZ112" s="817"/>
      <c r="CA112" s="817">
        <v>2250074</v>
      </c>
      <c r="CB112" s="817"/>
      <c r="CC112" s="817"/>
      <c r="CD112" s="817"/>
      <c r="CE112" s="817"/>
      <c r="CF112" s="875">
        <v>15.2</v>
      </c>
      <c r="CG112" s="876"/>
      <c r="CH112" s="876"/>
      <c r="CI112" s="876"/>
      <c r="CJ112" s="876"/>
      <c r="CK112" s="927"/>
      <c r="CL112" s="821"/>
      <c r="CM112" s="815" t="s">
        <v>421</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c r="A113" s="914"/>
      <c r="B113" s="915"/>
      <c r="C113" s="752" t="s">
        <v>422</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232938</v>
      </c>
      <c r="AB113" s="919"/>
      <c r="AC113" s="919"/>
      <c r="AD113" s="919"/>
      <c r="AE113" s="920"/>
      <c r="AF113" s="921">
        <v>196819</v>
      </c>
      <c r="AG113" s="919"/>
      <c r="AH113" s="919"/>
      <c r="AI113" s="919"/>
      <c r="AJ113" s="920"/>
      <c r="AK113" s="921">
        <v>186081</v>
      </c>
      <c r="AL113" s="919"/>
      <c r="AM113" s="919"/>
      <c r="AN113" s="919"/>
      <c r="AO113" s="920"/>
      <c r="AP113" s="922">
        <v>1.3</v>
      </c>
      <c r="AQ113" s="923"/>
      <c r="AR113" s="923"/>
      <c r="AS113" s="923"/>
      <c r="AT113" s="924"/>
      <c r="AU113" s="932"/>
      <c r="AV113" s="933"/>
      <c r="AW113" s="933"/>
      <c r="AX113" s="933"/>
      <c r="AY113" s="933"/>
      <c r="AZ113" s="815" t="s">
        <v>423</v>
      </c>
      <c r="BA113" s="752"/>
      <c r="BB113" s="752"/>
      <c r="BC113" s="752"/>
      <c r="BD113" s="752"/>
      <c r="BE113" s="752"/>
      <c r="BF113" s="752"/>
      <c r="BG113" s="752"/>
      <c r="BH113" s="752"/>
      <c r="BI113" s="752"/>
      <c r="BJ113" s="752"/>
      <c r="BK113" s="752"/>
      <c r="BL113" s="752"/>
      <c r="BM113" s="752"/>
      <c r="BN113" s="752"/>
      <c r="BO113" s="752"/>
      <c r="BP113" s="753"/>
      <c r="BQ113" s="816">
        <v>83042</v>
      </c>
      <c r="BR113" s="817"/>
      <c r="BS113" s="817"/>
      <c r="BT113" s="817"/>
      <c r="BU113" s="817"/>
      <c r="BV113" s="817">
        <v>69750</v>
      </c>
      <c r="BW113" s="817"/>
      <c r="BX113" s="817"/>
      <c r="BY113" s="817"/>
      <c r="BZ113" s="817"/>
      <c r="CA113" s="817">
        <v>190638</v>
      </c>
      <c r="CB113" s="817"/>
      <c r="CC113" s="817"/>
      <c r="CD113" s="817"/>
      <c r="CE113" s="817"/>
      <c r="CF113" s="875">
        <v>1.3</v>
      </c>
      <c r="CG113" s="876"/>
      <c r="CH113" s="876"/>
      <c r="CI113" s="876"/>
      <c r="CJ113" s="876"/>
      <c r="CK113" s="927"/>
      <c r="CL113" s="821"/>
      <c r="CM113" s="815" t="s">
        <v>424</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c r="A114" s="914"/>
      <c r="B114" s="915"/>
      <c r="C114" s="752" t="s">
        <v>425</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35869</v>
      </c>
      <c r="AB114" s="780"/>
      <c r="AC114" s="780"/>
      <c r="AD114" s="780"/>
      <c r="AE114" s="781"/>
      <c r="AF114" s="782">
        <v>45766</v>
      </c>
      <c r="AG114" s="780"/>
      <c r="AH114" s="780"/>
      <c r="AI114" s="780"/>
      <c r="AJ114" s="781"/>
      <c r="AK114" s="782">
        <v>50513</v>
      </c>
      <c r="AL114" s="780"/>
      <c r="AM114" s="780"/>
      <c r="AN114" s="780"/>
      <c r="AO114" s="781"/>
      <c r="AP114" s="824">
        <v>0.3</v>
      </c>
      <c r="AQ114" s="825"/>
      <c r="AR114" s="825"/>
      <c r="AS114" s="825"/>
      <c r="AT114" s="826"/>
      <c r="AU114" s="932"/>
      <c r="AV114" s="933"/>
      <c r="AW114" s="933"/>
      <c r="AX114" s="933"/>
      <c r="AY114" s="933"/>
      <c r="AZ114" s="815" t="s">
        <v>426</v>
      </c>
      <c r="BA114" s="752"/>
      <c r="BB114" s="752"/>
      <c r="BC114" s="752"/>
      <c r="BD114" s="752"/>
      <c r="BE114" s="752"/>
      <c r="BF114" s="752"/>
      <c r="BG114" s="752"/>
      <c r="BH114" s="752"/>
      <c r="BI114" s="752"/>
      <c r="BJ114" s="752"/>
      <c r="BK114" s="752"/>
      <c r="BL114" s="752"/>
      <c r="BM114" s="752"/>
      <c r="BN114" s="752"/>
      <c r="BO114" s="752"/>
      <c r="BP114" s="753"/>
      <c r="BQ114" s="816">
        <v>1954361</v>
      </c>
      <c r="BR114" s="817"/>
      <c r="BS114" s="817"/>
      <c r="BT114" s="817"/>
      <c r="BU114" s="817"/>
      <c r="BV114" s="817">
        <v>2005421</v>
      </c>
      <c r="BW114" s="817"/>
      <c r="BX114" s="817"/>
      <c r="BY114" s="817"/>
      <c r="BZ114" s="817"/>
      <c r="CA114" s="817">
        <v>1908472</v>
      </c>
      <c r="CB114" s="817"/>
      <c r="CC114" s="817"/>
      <c r="CD114" s="817"/>
      <c r="CE114" s="817"/>
      <c r="CF114" s="875">
        <v>12.9</v>
      </c>
      <c r="CG114" s="876"/>
      <c r="CH114" s="876"/>
      <c r="CI114" s="876"/>
      <c r="CJ114" s="876"/>
      <c r="CK114" s="927"/>
      <c r="CL114" s="821"/>
      <c r="CM114" s="815" t="s">
        <v>427</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c r="A115" s="914"/>
      <c r="B115" s="915"/>
      <c r="C115" s="752" t="s">
        <v>428</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248</v>
      </c>
      <c r="AB115" s="919"/>
      <c r="AC115" s="919"/>
      <c r="AD115" s="919"/>
      <c r="AE115" s="920"/>
      <c r="AF115" s="921">
        <v>328</v>
      </c>
      <c r="AG115" s="919"/>
      <c r="AH115" s="919"/>
      <c r="AI115" s="919"/>
      <c r="AJ115" s="920"/>
      <c r="AK115" s="921">
        <v>263</v>
      </c>
      <c r="AL115" s="919"/>
      <c r="AM115" s="919"/>
      <c r="AN115" s="919"/>
      <c r="AO115" s="920"/>
      <c r="AP115" s="922">
        <v>0</v>
      </c>
      <c r="AQ115" s="923"/>
      <c r="AR115" s="923"/>
      <c r="AS115" s="923"/>
      <c r="AT115" s="924"/>
      <c r="AU115" s="932"/>
      <c r="AV115" s="933"/>
      <c r="AW115" s="933"/>
      <c r="AX115" s="933"/>
      <c r="AY115" s="933"/>
      <c r="AZ115" s="815" t="s">
        <v>429</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430</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c r="A116" s="916"/>
      <c r="B116" s="917"/>
      <c r="C116" s="839" t="s">
        <v>431</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432</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433</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434</v>
      </c>
      <c r="Z117" s="897"/>
      <c r="AA117" s="902">
        <v>2901971</v>
      </c>
      <c r="AB117" s="903"/>
      <c r="AC117" s="903"/>
      <c r="AD117" s="903"/>
      <c r="AE117" s="904"/>
      <c r="AF117" s="905">
        <v>2887263</v>
      </c>
      <c r="AG117" s="903"/>
      <c r="AH117" s="903"/>
      <c r="AI117" s="903"/>
      <c r="AJ117" s="904"/>
      <c r="AK117" s="905">
        <v>2799721</v>
      </c>
      <c r="AL117" s="903"/>
      <c r="AM117" s="903"/>
      <c r="AN117" s="903"/>
      <c r="AO117" s="904"/>
      <c r="AP117" s="906"/>
      <c r="AQ117" s="907"/>
      <c r="AR117" s="907"/>
      <c r="AS117" s="907"/>
      <c r="AT117" s="908"/>
      <c r="AU117" s="932"/>
      <c r="AV117" s="933"/>
      <c r="AW117" s="933"/>
      <c r="AX117" s="933"/>
      <c r="AY117" s="933"/>
      <c r="AZ117" s="863" t="s">
        <v>435</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436</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c r="A118" s="895" t="s">
        <v>410</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407</v>
      </c>
      <c r="AB118" s="896"/>
      <c r="AC118" s="896"/>
      <c r="AD118" s="896"/>
      <c r="AE118" s="897"/>
      <c r="AF118" s="898" t="s">
        <v>408</v>
      </c>
      <c r="AG118" s="896"/>
      <c r="AH118" s="896"/>
      <c r="AI118" s="896"/>
      <c r="AJ118" s="897"/>
      <c r="AK118" s="898" t="s">
        <v>294</v>
      </c>
      <c r="AL118" s="896"/>
      <c r="AM118" s="896"/>
      <c r="AN118" s="896"/>
      <c r="AO118" s="897"/>
      <c r="AP118" s="899" t="s">
        <v>409</v>
      </c>
      <c r="AQ118" s="900"/>
      <c r="AR118" s="900"/>
      <c r="AS118" s="900"/>
      <c r="AT118" s="901"/>
      <c r="AU118" s="932"/>
      <c r="AV118" s="933"/>
      <c r="AW118" s="933"/>
      <c r="AX118" s="933"/>
      <c r="AY118" s="933"/>
      <c r="AZ118" s="838" t="s">
        <v>437</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438</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c r="A119" s="818" t="s">
        <v>413</v>
      </c>
      <c r="B119" s="819"/>
      <c r="C119" s="860" t="s">
        <v>414</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439</v>
      </c>
      <c r="BP119" s="878"/>
      <c r="BQ119" s="879">
        <v>29123505</v>
      </c>
      <c r="BR119" s="845"/>
      <c r="BS119" s="845"/>
      <c r="BT119" s="845"/>
      <c r="BU119" s="845"/>
      <c r="BV119" s="845">
        <v>28589644</v>
      </c>
      <c r="BW119" s="845"/>
      <c r="BX119" s="845"/>
      <c r="BY119" s="845"/>
      <c r="BZ119" s="845"/>
      <c r="CA119" s="845">
        <v>29394481</v>
      </c>
      <c r="CB119" s="845"/>
      <c r="CC119" s="845"/>
      <c r="CD119" s="845"/>
      <c r="CE119" s="845"/>
      <c r="CF119" s="748"/>
      <c r="CG119" s="749"/>
      <c r="CH119" s="749"/>
      <c r="CI119" s="749"/>
      <c r="CJ119" s="834"/>
      <c r="CK119" s="928"/>
      <c r="CL119" s="823"/>
      <c r="CM119" s="838" t="s">
        <v>440</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c r="A120" s="820"/>
      <c r="B120" s="821"/>
      <c r="C120" s="815" t="s">
        <v>417</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441</v>
      </c>
      <c r="AV120" s="881"/>
      <c r="AW120" s="881"/>
      <c r="AX120" s="881"/>
      <c r="AY120" s="882"/>
      <c r="AZ120" s="860" t="s">
        <v>442</v>
      </c>
      <c r="BA120" s="808"/>
      <c r="BB120" s="808"/>
      <c r="BC120" s="808"/>
      <c r="BD120" s="808"/>
      <c r="BE120" s="808"/>
      <c r="BF120" s="808"/>
      <c r="BG120" s="808"/>
      <c r="BH120" s="808"/>
      <c r="BI120" s="808"/>
      <c r="BJ120" s="808"/>
      <c r="BK120" s="808"/>
      <c r="BL120" s="808"/>
      <c r="BM120" s="808"/>
      <c r="BN120" s="808"/>
      <c r="BO120" s="808"/>
      <c r="BP120" s="809"/>
      <c r="BQ120" s="861">
        <v>3330660</v>
      </c>
      <c r="BR120" s="842"/>
      <c r="BS120" s="842"/>
      <c r="BT120" s="842"/>
      <c r="BU120" s="842"/>
      <c r="BV120" s="842">
        <v>3183546</v>
      </c>
      <c r="BW120" s="842"/>
      <c r="BX120" s="842"/>
      <c r="BY120" s="842"/>
      <c r="BZ120" s="842"/>
      <c r="CA120" s="842">
        <v>3244247</v>
      </c>
      <c r="CB120" s="842"/>
      <c r="CC120" s="842"/>
      <c r="CD120" s="842"/>
      <c r="CE120" s="842"/>
      <c r="CF120" s="866">
        <v>22</v>
      </c>
      <c r="CG120" s="867"/>
      <c r="CH120" s="867"/>
      <c r="CI120" s="867"/>
      <c r="CJ120" s="867"/>
      <c r="CK120" s="868" t="s">
        <v>443</v>
      </c>
      <c r="CL120" s="852"/>
      <c r="CM120" s="852"/>
      <c r="CN120" s="852"/>
      <c r="CO120" s="853"/>
      <c r="CP120" s="872" t="s">
        <v>391</v>
      </c>
      <c r="CQ120" s="873"/>
      <c r="CR120" s="873"/>
      <c r="CS120" s="873"/>
      <c r="CT120" s="873"/>
      <c r="CU120" s="873"/>
      <c r="CV120" s="873"/>
      <c r="CW120" s="873"/>
      <c r="CX120" s="873"/>
      <c r="CY120" s="873"/>
      <c r="CZ120" s="873"/>
      <c r="DA120" s="873"/>
      <c r="DB120" s="873"/>
      <c r="DC120" s="873"/>
      <c r="DD120" s="873"/>
      <c r="DE120" s="873"/>
      <c r="DF120" s="874"/>
      <c r="DG120" s="861">
        <v>2384470</v>
      </c>
      <c r="DH120" s="842"/>
      <c r="DI120" s="842"/>
      <c r="DJ120" s="842"/>
      <c r="DK120" s="842"/>
      <c r="DL120" s="842">
        <v>2287326</v>
      </c>
      <c r="DM120" s="842"/>
      <c r="DN120" s="842"/>
      <c r="DO120" s="842"/>
      <c r="DP120" s="842"/>
      <c r="DQ120" s="842">
        <v>2250074</v>
      </c>
      <c r="DR120" s="842"/>
      <c r="DS120" s="842"/>
      <c r="DT120" s="842"/>
      <c r="DU120" s="842"/>
      <c r="DV120" s="843">
        <v>15.2</v>
      </c>
      <c r="DW120" s="843"/>
      <c r="DX120" s="843"/>
      <c r="DY120" s="843"/>
      <c r="DZ120" s="844"/>
    </row>
    <row r="121" spans="1:130" s="218" customFormat="1" ht="26.25" customHeight="1">
      <c r="A121" s="820"/>
      <c r="B121" s="821"/>
      <c r="C121" s="863" t="s">
        <v>444</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445</v>
      </c>
      <c r="BA121" s="752"/>
      <c r="BB121" s="752"/>
      <c r="BC121" s="752"/>
      <c r="BD121" s="752"/>
      <c r="BE121" s="752"/>
      <c r="BF121" s="752"/>
      <c r="BG121" s="752"/>
      <c r="BH121" s="752"/>
      <c r="BI121" s="752"/>
      <c r="BJ121" s="752"/>
      <c r="BK121" s="752"/>
      <c r="BL121" s="752"/>
      <c r="BM121" s="752"/>
      <c r="BN121" s="752"/>
      <c r="BO121" s="752"/>
      <c r="BP121" s="753"/>
      <c r="BQ121" s="816">
        <v>3541847</v>
      </c>
      <c r="BR121" s="817"/>
      <c r="BS121" s="817"/>
      <c r="BT121" s="817"/>
      <c r="BU121" s="817"/>
      <c r="BV121" s="817">
        <v>3997038</v>
      </c>
      <c r="BW121" s="817"/>
      <c r="BX121" s="817"/>
      <c r="BY121" s="817"/>
      <c r="BZ121" s="817"/>
      <c r="CA121" s="817">
        <v>3974964</v>
      </c>
      <c r="CB121" s="817"/>
      <c r="CC121" s="817"/>
      <c r="CD121" s="817"/>
      <c r="CE121" s="817"/>
      <c r="CF121" s="875">
        <v>26.9</v>
      </c>
      <c r="CG121" s="876"/>
      <c r="CH121" s="876"/>
      <c r="CI121" s="876"/>
      <c r="CJ121" s="876"/>
      <c r="CK121" s="869"/>
      <c r="CL121" s="855"/>
      <c r="CM121" s="855"/>
      <c r="CN121" s="855"/>
      <c r="CO121" s="856"/>
      <c r="CP121" s="835"/>
      <c r="CQ121" s="836"/>
      <c r="CR121" s="836"/>
      <c r="CS121" s="836"/>
      <c r="CT121" s="836"/>
      <c r="CU121" s="836"/>
      <c r="CV121" s="836"/>
      <c r="CW121" s="836"/>
      <c r="CX121" s="836"/>
      <c r="CY121" s="836"/>
      <c r="CZ121" s="836"/>
      <c r="DA121" s="836"/>
      <c r="DB121" s="836"/>
      <c r="DC121" s="836"/>
      <c r="DD121" s="836"/>
      <c r="DE121" s="836"/>
      <c r="DF121" s="837"/>
      <c r="DG121" s="816"/>
      <c r="DH121" s="817"/>
      <c r="DI121" s="817"/>
      <c r="DJ121" s="817"/>
      <c r="DK121" s="817"/>
      <c r="DL121" s="817"/>
      <c r="DM121" s="817"/>
      <c r="DN121" s="817"/>
      <c r="DO121" s="817"/>
      <c r="DP121" s="817"/>
      <c r="DQ121" s="817"/>
      <c r="DR121" s="817"/>
      <c r="DS121" s="817"/>
      <c r="DT121" s="817"/>
      <c r="DU121" s="817"/>
      <c r="DV121" s="794"/>
      <c r="DW121" s="794"/>
      <c r="DX121" s="794"/>
      <c r="DY121" s="794"/>
      <c r="DZ121" s="795"/>
    </row>
    <row r="122" spans="1:130" s="218" customFormat="1" ht="26.25" customHeight="1">
      <c r="A122" s="820"/>
      <c r="B122" s="821"/>
      <c r="C122" s="815" t="s">
        <v>427</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446</v>
      </c>
      <c r="BA122" s="839"/>
      <c r="BB122" s="839"/>
      <c r="BC122" s="839"/>
      <c r="BD122" s="839"/>
      <c r="BE122" s="839"/>
      <c r="BF122" s="839"/>
      <c r="BG122" s="839"/>
      <c r="BH122" s="839"/>
      <c r="BI122" s="839"/>
      <c r="BJ122" s="839"/>
      <c r="BK122" s="839"/>
      <c r="BL122" s="839"/>
      <c r="BM122" s="839"/>
      <c r="BN122" s="839"/>
      <c r="BO122" s="839"/>
      <c r="BP122" s="840"/>
      <c r="BQ122" s="879">
        <v>18270334</v>
      </c>
      <c r="BR122" s="845"/>
      <c r="BS122" s="845"/>
      <c r="BT122" s="845"/>
      <c r="BU122" s="845"/>
      <c r="BV122" s="845">
        <v>17851287</v>
      </c>
      <c r="BW122" s="845"/>
      <c r="BX122" s="845"/>
      <c r="BY122" s="845"/>
      <c r="BZ122" s="845"/>
      <c r="CA122" s="845">
        <v>17516117</v>
      </c>
      <c r="CB122" s="845"/>
      <c r="CC122" s="845"/>
      <c r="CD122" s="845"/>
      <c r="CE122" s="845"/>
      <c r="CF122" s="846">
        <v>118.6</v>
      </c>
      <c r="CG122" s="847"/>
      <c r="CH122" s="847"/>
      <c r="CI122" s="847"/>
      <c r="CJ122" s="847"/>
      <c r="CK122" s="869"/>
      <c r="CL122" s="855"/>
      <c r="CM122" s="855"/>
      <c r="CN122" s="855"/>
      <c r="CO122" s="856"/>
      <c r="CP122" s="835"/>
      <c r="CQ122" s="836"/>
      <c r="CR122" s="836"/>
      <c r="CS122" s="836"/>
      <c r="CT122" s="836"/>
      <c r="CU122" s="836"/>
      <c r="CV122" s="836"/>
      <c r="CW122" s="836"/>
      <c r="CX122" s="836"/>
      <c r="CY122" s="836"/>
      <c r="CZ122" s="836"/>
      <c r="DA122" s="836"/>
      <c r="DB122" s="836"/>
      <c r="DC122" s="836"/>
      <c r="DD122" s="836"/>
      <c r="DE122" s="836"/>
      <c r="DF122" s="837"/>
      <c r="DG122" s="816"/>
      <c r="DH122" s="817"/>
      <c r="DI122" s="817"/>
      <c r="DJ122" s="817"/>
      <c r="DK122" s="817"/>
      <c r="DL122" s="817"/>
      <c r="DM122" s="817"/>
      <c r="DN122" s="817"/>
      <c r="DO122" s="817"/>
      <c r="DP122" s="817"/>
      <c r="DQ122" s="817"/>
      <c r="DR122" s="817"/>
      <c r="DS122" s="817"/>
      <c r="DT122" s="817"/>
      <c r="DU122" s="817"/>
      <c r="DV122" s="794"/>
      <c r="DW122" s="794"/>
      <c r="DX122" s="794"/>
      <c r="DY122" s="794"/>
      <c r="DZ122" s="795"/>
    </row>
    <row r="123" spans="1:130" s="218" customFormat="1" ht="26.25" customHeight="1">
      <c r="A123" s="820"/>
      <c r="B123" s="821"/>
      <c r="C123" s="815" t="s">
        <v>433</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447</v>
      </c>
      <c r="BP123" s="878"/>
      <c r="BQ123" s="832">
        <v>25142841</v>
      </c>
      <c r="BR123" s="833"/>
      <c r="BS123" s="833"/>
      <c r="BT123" s="833"/>
      <c r="BU123" s="833"/>
      <c r="BV123" s="833">
        <v>25031871</v>
      </c>
      <c r="BW123" s="833"/>
      <c r="BX123" s="833"/>
      <c r="BY123" s="833"/>
      <c r="BZ123" s="833"/>
      <c r="CA123" s="833">
        <v>24735328</v>
      </c>
      <c r="CB123" s="833"/>
      <c r="CC123" s="833"/>
      <c r="CD123" s="833"/>
      <c r="CE123" s="833"/>
      <c r="CF123" s="748"/>
      <c r="CG123" s="749"/>
      <c r="CH123" s="749"/>
      <c r="CI123" s="749"/>
      <c r="CJ123" s="834"/>
      <c r="CK123" s="869"/>
      <c r="CL123" s="855"/>
      <c r="CM123" s="855"/>
      <c r="CN123" s="855"/>
      <c r="CO123" s="856"/>
      <c r="CP123" s="835"/>
      <c r="CQ123" s="836"/>
      <c r="CR123" s="836"/>
      <c r="CS123" s="836"/>
      <c r="CT123" s="836"/>
      <c r="CU123" s="836"/>
      <c r="CV123" s="836"/>
      <c r="CW123" s="836"/>
      <c r="CX123" s="836"/>
      <c r="CY123" s="836"/>
      <c r="CZ123" s="836"/>
      <c r="DA123" s="836"/>
      <c r="DB123" s="836"/>
      <c r="DC123" s="836"/>
      <c r="DD123" s="836"/>
      <c r="DE123" s="836"/>
      <c r="DF123" s="837"/>
      <c r="DG123" s="779"/>
      <c r="DH123" s="780"/>
      <c r="DI123" s="780"/>
      <c r="DJ123" s="780"/>
      <c r="DK123" s="781"/>
      <c r="DL123" s="782"/>
      <c r="DM123" s="780"/>
      <c r="DN123" s="780"/>
      <c r="DO123" s="780"/>
      <c r="DP123" s="781"/>
      <c r="DQ123" s="782"/>
      <c r="DR123" s="780"/>
      <c r="DS123" s="780"/>
      <c r="DT123" s="780"/>
      <c r="DU123" s="781"/>
      <c r="DV123" s="824"/>
      <c r="DW123" s="825"/>
      <c r="DX123" s="825"/>
      <c r="DY123" s="825"/>
      <c r="DZ123" s="826"/>
    </row>
    <row r="124" spans="1:130" s="218" customFormat="1" ht="26.25" customHeight="1" thickBot="1">
      <c r="A124" s="820"/>
      <c r="B124" s="821"/>
      <c r="C124" s="815" t="s">
        <v>436</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448</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29</v>
      </c>
      <c r="BR124" s="831"/>
      <c r="BS124" s="831"/>
      <c r="BT124" s="831"/>
      <c r="BU124" s="831"/>
      <c r="BV124" s="831">
        <v>25.1</v>
      </c>
      <c r="BW124" s="831"/>
      <c r="BX124" s="831"/>
      <c r="BY124" s="831"/>
      <c r="BZ124" s="831"/>
      <c r="CA124" s="831">
        <v>31.5</v>
      </c>
      <c r="CB124" s="831"/>
      <c r="CC124" s="831"/>
      <c r="CD124" s="831"/>
      <c r="CE124" s="831"/>
      <c r="CF124" s="726"/>
      <c r="CG124" s="727"/>
      <c r="CH124" s="727"/>
      <c r="CI124" s="727"/>
      <c r="CJ124" s="862"/>
      <c r="CK124" s="870"/>
      <c r="CL124" s="870"/>
      <c r="CM124" s="870"/>
      <c r="CN124" s="870"/>
      <c r="CO124" s="871"/>
      <c r="CP124" s="835" t="s">
        <v>449</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c r="A125" s="820"/>
      <c r="B125" s="821"/>
      <c r="C125" s="815" t="s">
        <v>438</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450</v>
      </c>
      <c r="CL125" s="852"/>
      <c r="CM125" s="852"/>
      <c r="CN125" s="852"/>
      <c r="CO125" s="853"/>
      <c r="CP125" s="860" t="s">
        <v>451</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c r="A126" s="820"/>
      <c r="B126" s="821"/>
      <c r="C126" s="815" t="s">
        <v>440</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452</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c r="A127" s="822"/>
      <c r="B127" s="823"/>
      <c r="C127" s="838" t="s">
        <v>453</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248</v>
      </c>
      <c r="AB127" s="780"/>
      <c r="AC127" s="780"/>
      <c r="AD127" s="780"/>
      <c r="AE127" s="781"/>
      <c r="AF127" s="782">
        <v>328</v>
      </c>
      <c r="AG127" s="780"/>
      <c r="AH127" s="780"/>
      <c r="AI127" s="780"/>
      <c r="AJ127" s="781"/>
      <c r="AK127" s="782">
        <v>263</v>
      </c>
      <c r="AL127" s="780"/>
      <c r="AM127" s="780"/>
      <c r="AN127" s="780"/>
      <c r="AO127" s="781"/>
      <c r="AP127" s="824">
        <v>0</v>
      </c>
      <c r="AQ127" s="825"/>
      <c r="AR127" s="825"/>
      <c r="AS127" s="825"/>
      <c r="AT127" s="826"/>
      <c r="AU127" s="220"/>
      <c r="AV127" s="220"/>
      <c r="AW127" s="220"/>
      <c r="AX127" s="841" t="s">
        <v>454</v>
      </c>
      <c r="AY127" s="812"/>
      <c r="AZ127" s="812"/>
      <c r="BA127" s="812"/>
      <c r="BB127" s="812"/>
      <c r="BC127" s="812"/>
      <c r="BD127" s="812"/>
      <c r="BE127" s="813"/>
      <c r="BF127" s="811" t="s">
        <v>455</v>
      </c>
      <c r="BG127" s="812"/>
      <c r="BH127" s="812"/>
      <c r="BI127" s="812"/>
      <c r="BJ127" s="812"/>
      <c r="BK127" s="812"/>
      <c r="BL127" s="813"/>
      <c r="BM127" s="811" t="s">
        <v>456</v>
      </c>
      <c r="BN127" s="812"/>
      <c r="BO127" s="812"/>
      <c r="BP127" s="812"/>
      <c r="BQ127" s="812"/>
      <c r="BR127" s="812"/>
      <c r="BS127" s="813"/>
      <c r="BT127" s="811" t="s">
        <v>457</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458</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c r="A128" s="796" t="s">
        <v>459</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460</v>
      </c>
      <c r="X128" s="798"/>
      <c r="Y128" s="798"/>
      <c r="Z128" s="799"/>
      <c r="AA128" s="800">
        <v>560895</v>
      </c>
      <c r="AB128" s="801"/>
      <c r="AC128" s="801"/>
      <c r="AD128" s="801"/>
      <c r="AE128" s="802"/>
      <c r="AF128" s="803">
        <v>569733</v>
      </c>
      <c r="AG128" s="801"/>
      <c r="AH128" s="801"/>
      <c r="AI128" s="801"/>
      <c r="AJ128" s="802"/>
      <c r="AK128" s="803">
        <v>536876</v>
      </c>
      <c r="AL128" s="801"/>
      <c r="AM128" s="801"/>
      <c r="AN128" s="801"/>
      <c r="AO128" s="802"/>
      <c r="AP128" s="804"/>
      <c r="AQ128" s="805"/>
      <c r="AR128" s="805"/>
      <c r="AS128" s="805"/>
      <c r="AT128" s="806"/>
      <c r="AU128" s="220"/>
      <c r="AV128" s="220"/>
      <c r="AW128" s="220"/>
      <c r="AX128" s="807" t="s">
        <v>461</v>
      </c>
      <c r="AY128" s="808"/>
      <c r="AZ128" s="808"/>
      <c r="BA128" s="808"/>
      <c r="BB128" s="808"/>
      <c r="BC128" s="808"/>
      <c r="BD128" s="808"/>
      <c r="BE128" s="809"/>
      <c r="BF128" s="786" t="s">
        <v>122</v>
      </c>
      <c r="BG128" s="787"/>
      <c r="BH128" s="787"/>
      <c r="BI128" s="787"/>
      <c r="BJ128" s="787"/>
      <c r="BK128" s="787"/>
      <c r="BL128" s="810"/>
      <c r="BM128" s="786">
        <v>12.69</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462</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c r="A129" s="774" t="s">
        <v>103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463</v>
      </c>
      <c r="X129" s="777"/>
      <c r="Y129" s="777"/>
      <c r="Z129" s="778"/>
      <c r="AA129" s="779">
        <v>15237688</v>
      </c>
      <c r="AB129" s="780"/>
      <c r="AC129" s="780"/>
      <c r="AD129" s="780"/>
      <c r="AE129" s="781"/>
      <c r="AF129" s="782">
        <v>15725033</v>
      </c>
      <c r="AG129" s="780"/>
      <c r="AH129" s="780"/>
      <c r="AI129" s="780"/>
      <c r="AJ129" s="781"/>
      <c r="AK129" s="782">
        <v>16306460</v>
      </c>
      <c r="AL129" s="780"/>
      <c r="AM129" s="780"/>
      <c r="AN129" s="780"/>
      <c r="AO129" s="781"/>
      <c r="AP129" s="783"/>
      <c r="AQ129" s="784"/>
      <c r="AR129" s="784"/>
      <c r="AS129" s="784"/>
      <c r="AT129" s="785"/>
      <c r="AU129" s="221"/>
      <c r="AV129" s="221"/>
      <c r="AW129" s="221"/>
      <c r="AX129" s="751" t="s">
        <v>464</v>
      </c>
      <c r="AY129" s="752"/>
      <c r="AZ129" s="752"/>
      <c r="BA129" s="752"/>
      <c r="BB129" s="752"/>
      <c r="BC129" s="752"/>
      <c r="BD129" s="752"/>
      <c r="BE129" s="753"/>
      <c r="BF129" s="770" t="s">
        <v>122</v>
      </c>
      <c r="BG129" s="771"/>
      <c r="BH129" s="771"/>
      <c r="BI129" s="771"/>
      <c r="BJ129" s="771"/>
      <c r="BK129" s="771"/>
      <c r="BL129" s="772"/>
      <c r="BM129" s="770">
        <v>17.690000000000001</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465</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466</v>
      </c>
      <c r="X130" s="777"/>
      <c r="Y130" s="777"/>
      <c r="Z130" s="778"/>
      <c r="AA130" s="779">
        <v>1551124</v>
      </c>
      <c r="AB130" s="780"/>
      <c r="AC130" s="780"/>
      <c r="AD130" s="780"/>
      <c r="AE130" s="781"/>
      <c r="AF130" s="782">
        <v>1559094</v>
      </c>
      <c r="AG130" s="780"/>
      <c r="AH130" s="780"/>
      <c r="AI130" s="780"/>
      <c r="AJ130" s="781"/>
      <c r="AK130" s="782">
        <v>1538254</v>
      </c>
      <c r="AL130" s="780"/>
      <c r="AM130" s="780"/>
      <c r="AN130" s="780"/>
      <c r="AO130" s="781"/>
      <c r="AP130" s="783"/>
      <c r="AQ130" s="784"/>
      <c r="AR130" s="784"/>
      <c r="AS130" s="784"/>
      <c r="AT130" s="785"/>
      <c r="AU130" s="221"/>
      <c r="AV130" s="221"/>
      <c r="AW130" s="221"/>
      <c r="AX130" s="751" t="s">
        <v>467</v>
      </c>
      <c r="AY130" s="752"/>
      <c r="AZ130" s="752"/>
      <c r="BA130" s="752"/>
      <c r="BB130" s="752"/>
      <c r="BC130" s="752"/>
      <c r="BD130" s="752"/>
      <c r="BE130" s="753"/>
      <c r="BF130" s="754">
        <v>5.3</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468</v>
      </c>
      <c r="X131" s="761"/>
      <c r="Y131" s="761"/>
      <c r="Z131" s="762"/>
      <c r="AA131" s="763">
        <v>13686564</v>
      </c>
      <c r="AB131" s="764"/>
      <c r="AC131" s="764"/>
      <c r="AD131" s="764"/>
      <c r="AE131" s="765"/>
      <c r="AF131" s="766">
        <v>14165939</v>
      </c>
      <c r="AG131" s="764"/>
      <c r="AH131" s="764"/>
      <c r="AI131" s="764"/>
      <c r="AJ131" s="765"/>
      <c r="AK131" s="766">
        <v>14768206</v>
      </c>
      <c r="AL131" s="764"/>
      <c r="AM131" s="764"/>
      <c r="AN131" s="764"/>
      <c r="AO131" s="765"/>
      <c r="AP131" s="767"/>
      <c r="AQ131" s="768"/>
      <c r="AR131" s="768"/>
      <c r="AS131" s="768"/>
      <c r="AT131" s="769"/>
      <c r="AU131" s="221"/>
      <c r="AV131" s="221"/>
      <c r="AW131" s="221"/>
      <c r="AX131" s="729" t="s">
        <v>469</v>
      </c>
      <c r="AY131" s="730"/>
      <c r="AZ131" s="730"/>
      <c r="BA131" s="730"/>
      <c r="BB131" s="730"/>
      <c r="BC131" s="730"/>
      <c r="BD131" s="730"/>
      <c r="BE131" s="731"/>
      <c r="BF131" s="732">
        <v>31.5</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470</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471</v>
      </c>
      <c r="W132" s="742"/>
      <c r="X132" s="742"/>
      <c r="Y132" s="742"/>
      <c r="Z132" s="743"/>
      <c r="AA132" s="744">
        <v>5.7717335040000002</v>
      </c>
      <c r="AB132" s="745"/>
      <c r="AC132" s="745"/>
      <c r="AD132" s="745"/>
      <c r="AE132" s="746"/>
      <c r="AF132" s="747">
        <v>5.3539408860000002</v>
      </c>
      <c r="AG132" s="745"/>
      <c r="AH132" s="745"/>
      <c r="AI132" s="745"/>
      <c r="AJ132" s="746"/>
      <c r="AK132" s="747">
        <v>4.9064253300000003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472</v>
      </c>
      <c r="W133" s="721"/>
      <c r="X133" s="721"/>
      <c r="Y133" s="721"/>
      <c r="Z133" s="722"/>
      <c r="AA133" s="723">
        <v>5.7</v>
      </c>
      <c r="AB133" s="724"/>
      <c r="AC133" s="724"/>
      <c r="AD133" s="724"/>
      <c r="AE133" s="725"/>
      <c r="AF133" s="723">
        <v>5.5</v>
      </c>
      <c r="AG133" s="724"/>
      <c r="AH133" s="724"/>
      <c r="AI133" s="724"/>
      <c r="AJ133" s="725"/>
      <c r="AK133" s="723">
        <v>5.3</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aGJpADPA5pGEkwm5FmP/l0o9wJ3ar9zWsgOw4B5oD3O6+j+SAlDAlu8GoRvRbhUOwIxUsFG0J8eXFrqdSaL1PQ==" saltValue="Z6YcCoyxAqRXzJwYjbZnY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48"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election activeCell="AX32" sqref="AX32"/>
    </sheetView>
  </sheetViews>
  <sheetFormatPr defaultColWidth="0" defaultRowHeight="13.5" customHeight="1" zeroHeight="1"/>
  <cols>
    <col min="1" max="120" width="2.77734375" style="248" customWidth="1"/>
    <col min="121" max="121" width="0" style="247" hidden="1" customWidth="1"/>
    <col min="122" max="16384" width="9" style="247" hidden="1"/>
  </cols>
  <sheetData>
    <row r="1" spans="1:120" ht="13.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7"/>
    </row>
    <row r="17" spans="119:120" ht="13.2">
      <c r="DP17" s="247"/>
    </row>
    <row r="18" spans="119:120" ht="13.2"/>
    <row r="19" spans="119:120" ht="13.2"/>
    <row r="20" spans="119:120" ht="13.2">
      <c r="DO20" s="247"/>
      <c r="DP20" s="247"/>
    </row>
    <row r="21" spans="119:120" ht="13.2">
      <c r="DP21" s="247"/>
    </row>
    <row r="22" spans="119:120" ht="13.2"/>
    <row r="23" spans="119:120" ht="13.2">
      <c r="DO23" s="247"/>
      <c r="DP23" s="247"/>
    </row>
    <row r="24" spans="119:120" ht="13.2">
      <c r="DP24" s="247"/>
    </row>
    <row r="25" spans="119:120" ht="13.2">
      <c r="DP25" s="247"/>
    </row>
    <row r="26" spans="119:120" ht="13.2">
      <c r="DO26" s="247"/>
      <c r="DP26" s="247"/>
    </row>
    <row r="27" spans="119:120" ht="13.2"/>
    <row r="28" spans="119:120" ht="13.2">
      <c r="DO28" s="247"/>
      <c r="DP28" s="247"/>
    </row>
    <row r="29" spans="119:120" ht="13.2">
      <c r="DP29" s="247"/>
    </row>
    <row r="30" spans="119:120" ht="13.2"/>
    <row r="31" spans="119:120" ht="13.2">
      <c r="DO31" s="247"/>
      <c r="DP31" s="247"/>
    </row>
    <row r="32" spans="119:120" ht="13.2"/>
    <row r="33" spans="98:120" ht="13.2">
      <c r="DO33" s="247"/>
      <c r="DP33" s="247"/>
    </row>
    <row r="34" spans="98:120" ht="13.2">
      <c r="DM34" s="247"/>
    </row>
    <row r="35" spans="98:120" ht="13.2">
      <c r="CT35" s="247"/>
      <c r="CU35" s="247"/>
      <c r="CV35" s="247"/>
      <c r="CY35" s="247"/>
      <c r="CZ35" s="247"/>
      <c r="DA35" s="247"/>
      <c r="DD35" s="247"/>
      <c r="DE35" s="247"/>
      <c r="DF35" s="247"/>
      <c r="DI35" s="247"/>
      <c r="DJ35" s="247"/>
      <c r="DK35" s="247"/>
      <c r="DM35" s="247"/>
      <c r="DN35" s="247"/>
      <c r="DO35" s="247"/>
      <c r="DP35" s="247"/>
    </row>
    <row r="36" spans="98:120" ht="13.2"/>
    <row r="37" spans="98:120" ht="13.2">
      <c r="CW37" s="247"/>
      <c r="DB37" s="247"/>
      <c r="DG37" s="247"/>
      <c r="DL37" s="247"/>
      <c r="DP37" s="247"/>
    </row>
    <row r="38" spans="98:120" ht="13.2">
      <c r="CT38" s="247"/>
      <c r="CU38" s="247"/>
      <c r="CV38" s="247"/>
      <c r="CW38" s="247"/>
      <c r="CY38" s="247"/>
      <c r="CZ38" s="247"/>
      <c r="DA38" s="247"/>
      <c r="DB38" s="247"/>
      <c r="DD38" s="247"/>
      <c r="DE38" s="247"/>
      <c r="DF38" s="247"/>
      <c r="DG38" s="247"/>
      <c r="DI38" s="247"/>
      <c r="DJ38" s="247"/>
      <c r="DK38" s="247"/>
      <c r="DL38" s="247"/>
      <c r="DN38" s="247"/>
      <c r="DO38" s="247"/>
      <c r="DP38" s="247"/>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7"/>
      <c r="DO49" s="247"/>
      <c r="DP49" s="247"/>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7"/>
      <c r="CS63" s="247"/>
      <c r="CX63" s="247"/>
      <c r="DC63" s="247"/>
      <c r="DH63" s="247"/>
    </row>
    <row r="64" spans="22:120" ht="13.2">
      <c r="V64" s="247"/>
    </row>
    <row r="65" spans="15:120" ht="13.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c r="Q66" s="247"/>
      <c r="S66" s="247"/>
      <c r="U66" s="247"/>
      <c r="DM66" s="247"/>
    </row>
    <row r="67" spans="15:120" ht="13.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row r="69" spans="15:120" ht="13.2"/>
    <row r="70" spans="15:120" ht="13.2"/>
    <row r="71" spans="15:120" ht="13.2"/>
    <row r="72" spans="15:120" ht="13.2">
      <c r="DP72" s="247"/>
    </row>
    <row r="73" spans="15:120" ht="13.2">
      <c r="DP73" s="247"/>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7"/>
      <c r="CX96" s="247"/>
      <c r="DC96" s="247"/>
      <c r="DH96" s="247"/>
    </row>
    <row r="97" spans="24:120" ht="13.2">
      <c r="CS97" s="247"/>
      <c r="CX97" s="247"/>
      <c r="DC97" s="247"/>
      <c r="DH97" s="247"/>
      <c r="DP97" s="248" t="s">
        <v>473</v>
      </c>
    </row>
    <row r="98" spans="24:120" ht="13.2" hidden="1">
      <c r="CS98" s="247"/>
      <c r="CX98" s="247"/>
      <c r="DC98" s="247"/>
      <c r="DH98" s="247"/>
    </row>
    <row r="99" spans="24:120" ht="13.2"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2" hidden="1">
      <c r="CT103" s="247"/>
      <c r="CV103" s="247"/>
      <c r="CW103" s="247"/>
      <c r="CY103" s="247"/>
      <c r="DA103" s="247"/>
      <c r="DB103" s="247"/>
      <c r="DD103" s="247"/>
      <c r="DF103" s="247"/>
      <c r="DG103" s="247"/>
      <c r="DI103" s="247"/>
      <c r="DK103" s="247"/>
      <c r="DL103" s="247"/>
      <c r="DM103" s="247"/>
      <c r="DN103" s="247"/>
      <c r="DO103" s="247"/>
      <c r="DP103" s="247"/>
    </row>
    <row r="104" spans="24:120" ht="13.2" hidden="1">
      <c r="CV104" s="247"/>
      <c r="CW104" s="247"/>
      <c r="DA104" s="247"/>
      <c r="DB104" s="247"/>
      <c r="DF104" s="247"/>
      <c r="DG104" s="247"/>
      <c r="DK104" s="247"/>
      <c r="DL104" s="247"/>
      <c r="DN104" s="247"/>
      <c r="DO104" s="247"/>
      <c r="DP104" s="247"/>
    </row>
    <row r="105" spans="24:120" ht="12.75" hidden="1" customHeight="1"/>
  </sheetData>
  <sheetProtection algorithmName="SHA-512" hashValue="/o22DT32oCnN7A24c0dySvMjHaYEFNRj7PC/HS7JDdCq8u9B34egpeuFC8xA48R6DTBq8Xq8wF1hL/lBTW7wuA==" saltValue="3ilcYoWOu3lj50/yz5BhG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19" zoomScaleNormal="100" zoomScaleSheetLayoutView="55" workbookViewId="0"/>
  </sheetViews>
  <sheetFormatPr defaultColWidth="0" defaultRowHeight="13.5" customHeight="1" zeroHeight="1"/>
  <cols>
    <col min="1" max="116" width="2.6640625" style="248" customWidth="1"/>
    <col min="117" max="16384" width="9" style="247" hidden="1"/>
  </cols>
  <sheetData>
    <row r="1" spans="2:116" ht="13.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row r="3" spans="2:116" ht="13.2"/>
    <row r="4" spans="2:116" ht="13.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row r="20" spans="9:116" ht="13.2"/>
    <row r="21" spans="9:116" ht="13.2">
      <c r="DL21" s="247"/>
    </row>
    <row r="22" spans="9:116" ht="13.2">
      <c r="DI22" s="247"/>
      <c r="DJ22" s="247"/>
      <c r="DK22" s="247"/>
      <c r="DL22" s="247"/>
    </row>
    <row r="23" spans="9:116" ht="13.2">
      <c r="CY23" s="247"/>
      <c r="CZ23" s="247"/>
      <c r="DA23" s="247"/>
      <c r="DB23" s="247"/>
      <c r="DC23" s="247"/>
      <c r="DD23" s="247"/>
      <c r="DE23" s="247"/>
      <c r="DF23" s="247"/>
      <c r="DG23" s="247"/>
      <c r="DH23" s="247"/>
      <c r="DI23" s="247"/>
      <c r="DJ23" s="247"/>
      <c r="DK23" s="247"/>
      <c r="DL23" s="247"/>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7"/>
      <c r="DA35" s="247"/>
      <c r="DB35" s="247"/>
      <c r="DC35" s="247"/>
      <c r="DD35" s="247"/>
      <c r="DE35" s="247"/>
      <c r="DF35" s="247"/>
      <c r="DG35" s="247"/>
      <c r="DH35" s="247"/>
      <c r="DI35" s="247"/>
      <c r="DJ35" s="247"/>
      <c r="DK35" s="247"/>
      <c r="DL35" s="247"/>
    </row>
    <row r="36" spans="15:116" ht="13.2"/>
    <row r="37" spans="15:116" ht="13.2">
      <c r="DL37" s="247"/>
    </row>
    <row r="38" spans="15:116" ht="13.2">
      <c r="DI38" s="247"/>
      <c r="DJ38" s="247"/>
      <c r="DK38" s="247"/>
      <c r="DL38" s="247"/>
    </row>
    <row r="39" spans="15:116" ht="13.2"/>
    <row r="40" spans="15:116" ht="13.2"/>
    <row r="41" spans="15:116" ht="13.2"/>
    <row r="42" spans="15:116" ht="13.2"/>
    <row r="43" spans="15:116" ht="13.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c r="DL44" s="247"/>
    </row>
    <row r="45" spans="15:116" ht="13.2"/>
    <row r="46" spans="15:116" ht="13.2">
      <c r="DA46" s="247"/>
      <c r="DB46" s="247"/>
      <c r="DC46" s="247"/>
      <c r="DD46" s="247"/>
      <c r="DE46" s="247"/>
      <c r="DF46" s="247"/>
      <c r="DG46" s="247"/>
      <c r="DH46" s="247"/>
      <c r="DI46" s="247"/>
      <c r="DJ46" s="247"/>
      <c r="DK46" s="247"/>
      <c r="DL46" s="247"/>
    </row>
    <row r="47" spans="15:116" ht="13.2"/>
    <row r="48" spans="15:116" ht="13.2"/>
    <row r="49" spans="104:116" ht="13.2"/>
    <row r="50" spans="104:116" ht="13.2">
      <c r="CZ50" s="247"/>
      <c r="DA50" s="247"/>
      <c r="DB50" s="247"/>
      <c r="DC50" s="247"/>
      <c r="DD50" s="247"/>
      <c r="DE50" s="247"/>
      <c r="DF50" s="247"/>
      <c r="DG50" s="247"/>
      <c r="DH50" s="247"/>
      <c r="DI50" s="247"/>
      <c r="DJ50" s="247"/>
      <c r="DK50" s="247"/>
      <c r="DL50" s="247"/>
    </row>
    <row r="51" spans="104:116" ht="13.2"/>
    <row r="52" spans="104:116" ht="13.2"/>
    <row r="53" spans="104:116" ht="13.2">
      <c r="DL53" s="247"/>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7"/>
      <c r="DD67" s="247"/>
      <c r="DE67" s="247"/>
      <c r="DF67" s="247"/>
      <c r="DG67" s="247"/>
      <c r="DH67" s="247"/>
      <c r="DI67" s="247"/>
      <c r="DJ67" s="247"/>
      <c r="DK67" s="247"/>
      <c r="DL67" s="247"/>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EUKoNXydNLchx+hS2RO0awxWj+U3YQV+RwckiD7J95hQ4L/lb8AyP0rLrOLwmKkEyymDMI3cNIyudeuXb2jPQw==" saltValue="q9QVrOqeVs7q+gePul+Vx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60" workbookViewId="0"/>
  </sheetViews>
  <sheetFormatPr defaultColWidth="0" defaultRowHeight="13.5" customHeight="1" zeroHeight="1"/>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c r="AS1" s="250"/>
      <c r="AT1" s="250"/>
    </row>
    <row r="2" spans="1:46" ht="13.2">
      <c r="AS2" s="250"/>
      <c r="AT2" s="250"/>
    </row>
    <row r="3" spans="1:46" ht="13.2">
      <c r="AS3" s="250"/>
      <c r="AT3" s="250"/>
    </row>
    <row r="4" spans="1:46" ht="13.2">
      <c r="AS4" s="250"/>
      <c r="AT4" s="250"/>
    </row>
    <row r="5" spans="1:46" ht="16.2">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476</v>
      </c>
      <c r="AP7" s="260"/>
      <c r="AQ7" s="261" t="s">
        <v>477</v>
      </c>
      <c r="AR7" s="262"/>
    </row>
    <row r="8" spans="1:46" ht="13.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478</v>
      </c>
      <c r="AQ8" s="267" t="s">
        <v>479</v>
      </c>
      <c r="AR8" s="268" t="s">
        <v>480</v>
      </c>
    </row>
    <row r="9" spans="1:46" ht="13.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481</v>
      </c>
      <c r="AL9" s="1131"/>
      <c r="AM9" s="1131"/>
      <c r="AN9" s="1132"/>
      <c r="AO9" s="269">
        <v>4521951</v>
      </c>
      <c r="AP9" s="269">
        <v>60966</v>
      </c>
      <c r="AQ9" s="270">
        <v>72348</v>
      </c>
      <c r="AR9" s="271">
        <v>-15.7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482</v>
      </c>
      <c r="AL10" s="1131"/>
      <c r="AM10" s="1131"/>
      <c r="AN10" s="1132"/>
      <c r="AO10" s="272">
        <v>841625</v>
      </c>
      <c r="AP10" s="272">
        <v>11347</v>
      </c>
      <c r="AQ10" s="273">
        <v>6364</v>
      </c>
      <c r="AR10" s="274">
        <v>78.3</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483</v>
      </c>
      <c r="AL11" s="1131"/>
      <c r="AM11" s="1131"/>
      <c r="AN11" s="1132"/>
      <c r="AO11" s="272">
        <v>19628</v>
      </c>
      <c r="AP11" s="272">
        <v>265</v>
      </c>
      <c r="AQ11" s="273">
        <v>1262</v>
      </c>
      <c r="AR11" s="274">
        <v>-79</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484</v>
      </c>
      <c r="AL12" s="1131"/>
      <c r="AM12" s="1131"/>
      <c r="AN12" s="1132"/>
      <c r="AO12" s="272" t="s">
        <v>485</v>
      </c>
      <c r="AP12" s="272" t="s">
        <v>485</v>
      </c>
      <c r="AQ12" s="273">
        <v>10</v>
      </c>
      <c r="AR12" s="274" t="s">
        <v>485</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486</v>
      </c>
      <c r="AL13" s="1131"/>
      <c r="AM13" s="1131"/>
      <c r="AN13" s="1132"/>
      <c r="AO13" s="272">
        <v>226198</v>
      </c>
      <c r="AP13" s="272">
        <v>3050</v>
      </c>
      <c r="AQ13" s="273">
        <v>3257</v>
      </c>
      <c r="AR13" s="274">
        <v>-6.4</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487</v>
      </c>
      <c r="AL14" s="1131"/>
      <c r="AM14" s="1131"/>
      <c r="AN14" s="1132"/>
      <c r="AO14" s="272">
        <v>275487</v>
      </c>
      <c r="AP14" s="272">
        <v>3714</v>
      </c>
      <c r="AQ14" s="273">
        <v>1617</v>
      </c>
      <c r="AR14" s="274">
        <v>129.69999999999999</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488</v>
      </c>
      <c r="AL15" s="1134"/>
      <c r="AM15" s="1134"/>
      <c r="AN15" s="1135"/>
      <c r="AO15" s="272">
        <v>-267138</v>
      </c>
      <c r="AP15" s="272">
        <v>-3602</v>
      </c>
      <c r="AQ15" s="273">
        <v>-3947</v>
      </c>
      <c r="AR15" s="274">
        <v>-8.6999999999999993</v>
      </c>
    </row>
    <row r="16" spans="1:46" ht="13.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5617751</v>
      </c>
      <c r="AP16" s="272">
        <v>75740</v>
      </c>
      <c r="AQ16" s="273">
        <v>80912</v>
      </c>
      <c r="AR16" s="274">
        <v>-6.4</v>
      </c>
    </row>
    <row r="17" spans="1:46" ht="13.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ht="13.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ht="13.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493</v>
      </c>
      <c r="AL21" s="1137"/>
      <c r="AM21" s="1137"/>
      <c r="AN21" s="1138"/>
      <c r="AO21" s="285">
        <v>6.19</v>
      </c>
      <c r="AP21" s="286">
        <v>6.71</v>
      </c>
      <c r="AQ21" s="287">
        <v>-0.52</v>
      </c>
      <c r="AR21" s="255"/>
      <c r="AS21" s="288"/>
      <c r="AT21" s="284"/>
    </row>
    <row r="22" spans="1:46" s="289" customFormat="1" ht="13.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494</v>
      </c>
      <c r="AL22" s="1137"/>
      <c r="AM22" s="1137"/>
      <c r="AN22" s="1138"/>
      <c r="AO22" s="290">
        <v>98.1</v>
      </c>
      <c r="AP22" s="291">
        <v>98.3</v>
      </c>
      <c r="AQ22" s="292">
        <v>-0.2</v>
      </c>
      <c r="AR22" s="276"/>
      <c r="AS22" s="288"/>
      <c r="AT22" s="284"/>
    </row>
    <row r="23" spans="1:46" s="289" customFormat="1" ht="13.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c r="A26" s="1129" t="s">
        <v>495</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c r="A27" s="297"/>
      <c r="AO27" s="250"/>
      <c r="AP27" s="250"/>
      <c r="AQ27" s="250"/>
      <c r="AR27" s="250"/>
      <c r="AS27" s="250"/>
      <c r="AT27" s="250"/>
    </row>
    <row r="28" spans="1:46" ht="16.2">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476</v>
      </c>
      <c r="AP30" s="260"/>
      <c r="AQ30" s="261" t="s">
        <v>477</v>
      </c>
      <c r="AR30" s="262"/>
    </row>
    <row r="31" spans="1:46" ht="13.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478</v>
      </c>
      <c r="AQ31" s="267" t="s">
        <v>479</v>
      </c>
      <c r="AR31" s="268" t="s">
        <v>480</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498</v>
      </c>
      <c r="AL32" s="1121"/>
      <c r="AM32" s="1121"/>
      <c r="AN32" s="1122"/>
      <c r="AO32" s="300">
        <v>2562864</v>
      </c>
      <c r="AP32" s="300">
        <v>34553</v>
      </c>
      <c r="AQ32" s="301">
        <v>34344</v>
      </c>
      <c r="AR32" s="302">
        <v>0.6</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499</v>
      </c>
      <c r="AL33" s="1121"/>
      <c r="AM33" s="1121"/>
      <c r="AN33" s="1122"/>
      <c r="AO33" s="300" t="s">
        <v>485</v>
      </c>
      <c r="AP33" s="300" t="s">
        <v>485</v>
      </c>
      <c r="AQ33" s="301" t="s">
        <v>485</v>
      </c>
      <c r="AR33" s="302" t="s">
        <v>485</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500</v>
      </c>
      <c r="AL34" s="1121"/>
      <c r="AM34" s="1121"/>
      <c r="AN34" s="1122"/>
      <c r="AO34" s="300" t="s">
        <v>485</v>
      </c>
      <c r="AP34" s="300" t="s">
        <v>485</v>
      </c>
      <c r="AQ34" s="301">
        <v>3</v>
      </c>
      <c r="AR34" s="302" t="s">
        <v>485</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501</v>
      </c>
      <c r="AL35" s="1121"/>
      <c r="AM35" s="1121"/>
      <c r="AN35" s="1122"/>
      <c r="AO35" s="300">
        <v>186081</v>
      </c>
      <c r="AP35" s="300">
        <v>2509</v>
      </c>
      <c r="AQ35" s="301">
        <v>7806</v>
      </c>
      <c r="AR35" s="302">
        <v>-67.900000000000006</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502</v>
      </c>
      <c r="AL36" s="1121"/>
      <c r="AM36" s="1121"/>
      <c r="AN36" s="1122"/>
      <c r="AO36" s="300">
        <v>50513</v>
      </c>
      <c r="AP36" s="300">
        <v>681</v>
      </c>
      <c r="AQ36" s="301">
        <v>1690</v>
      </c>
      <c r="AR36" s="302">
        <v>-59.7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503</v>
      </c>
      <c r="AL37" s="1121"/>
      <c r="AM37" s="1121"/>
      <c r="AN37" s="1122"/>
      <c r="AO37" s="300">
        <v>263</v>
      </c>
      <c r="AP37" s="300">
        <v>4</v>
      </c>
      <c r="AQ37" s="301">
        <v>666</v>
      </c>
      <c r="AR37" s="302">
        <v>-99.4</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504</v>
      </c>
      <c r="AL38" s="1124"/>
      <c r="AM38" s="1124"/>
      <c r="AN38" s="1125"/>
      <c r="AO38" s="303" t="s">
        <v>485</v>
      </c>
      <c r="AP38" s="303" t="s">
        <v>485</v>
      </c>
      <c r="AQ38" s="304">
        <v>3</v>
      </c>
      <c r="AR38" s="292" t="s">
        <v>485</v>
      </c>
      <c r="AS38" s="299"/>
    </row>
    <row r="39" spans="1:46" ht="13.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505</v>
      </c>
      <c r="AL39" s="1124"/>
      <c r="AM39" s="1124"/>
      <c r="AN39" s="1125"/>
      <c r="AO39" s="300">
        <v>-536876</v>
      </c>
      <c r="AP39" s="300">
        <v>-7238</v>
      </c>
      <c r="AQ39" s="301">
        <v>-5822</v>
      </c>
      <c r="AR39" s="302">
        <v>24.3</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506</v>
      </c>
      <c r="AL40" s="1121"/>
      <c r="AM40" s="1121"/>
      <c r="AN40" s="1122"/>
      <c r="AO40" s="300">
        <v>-1538254</v>
      </c>
      <c r="AP40" s="300">
        <v>-20739</v>
      </c>
      <c r="AQ40" s="301">
        <v>-26710</v>
      </c>
      <c r="AR40" s="302">
        <v>-22.4</v>
      </c>
      <c r="AS40" s="299"/>
    </row>
    <row r="41" spans="1:46" ht="13.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724591</v>
      </c>
      <c r="AP41" s="300">
        <v>9769</v>
      </c>
      <c r="AQ41" s="301">
        <v>11979</v>
      </c>
      <c r="AR41" s="302">
        <v>-18.399999999999999</v>
      </c>
      <c r="AS41" s="299"/>
    </row>
    <row r="42" spans="1:46" ht="13.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476</v>
      </c>
      <c r="AN49" s="1115" t="s">
        <v>509</v>
      </c>
      <c r="AO49" s="1116"/>
      <c r="AP49" s="1116"/>
      <c r="AQ49" s="1116"/>
      <c r="AR49" s="1117"/>
    </row>
    <row r="50" spans="1:44" ht="13.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510</v>
      </c>
      <c r="AO50" s="317" t="s">
        <v>511</v>
      </c>
      <c r="AP50" s="318" t="s">
        <v>512</v>
      </c>
      <c r="AQ50" s="319" t="s">
        <v>513</v>
      </c>
      <c r="AR50" s="320" t="s">
        <v>514</v>
      </c>
    </row>
    <row r="51" spans="1:44" ht="13.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3069016</v>
      </c>
      <c r="AN51" s="322">
        <v>40810</v>
      </c>
      <c r="AO51" s="323">
        <v>-4.0999999999999996</v>
      </c>
      <c r="AP51" s="324">
        <v>45483</v>
      </c>
      <c r="AQ51" s="325">
        <v>-0.2</v>
      </c>
      <c r="AR51" s="326">
        <v>-3.9</v>
      </c>
    </row>
    <row r="52" spans="1:44" ht="13.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1835663</v>
      </c>
      <c r="AN52" s="330">
        <v>24410</v>
      </c>
      <c r="AO52" s="331">
        <v>-19.3</v>
      </c>
      <c r="AP52" s="332">
        <v>24241</v>
      </c>
      <c r="AQ52" s="333">
        <v>0.4</v>
      </c>
      <c r="AR52" s="334">
        <v>-19.7</v>
      </c>
    </row>
    <row r="53" spans="1:44" ht="13.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1878789</v>
      </c>
      <c r="AN53" s="322">
        <v>25110</v>
      </c>
      <c r="AO53" s="323">
        <v>-38.5</v>
      </c>
      <c r="AP53" s="324">
        <v>45945</v>
      </c>
      <c r="AQ53" s="325">
        <v>1</v>
      </c>
      <c r="AR53" s="326">
        <v>-39.5</v>
      </c>
    </row>
    <row r="54" spans="1:44" ht="13.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1477560</v>
      </c>
      <c r="AN54" s="330">
        <v>19748</v>
      </c>
      <c r="AO54" s="331">
        <v>-19.100000000000001</v>
      </c>
      <c r="AP54" s="332">
        <v>25180</v>
      </c>
      <c r="AQ54" s="333">
        <v>3.9</v>
      </c>
      <c r="AR54" s="334">
        <v>-23</v>
      </c>
    </row>
    <row r="55" spans="1:44" ht="13.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1950532</v>
      </c>
      <c r="AN55" s="322">
        <v>26119</v>
      </c>
      <c r="AO55" s="323">
        <v>4</v>
      </c>
      <c r="AP55" s="324">
        <v>44475</v>
      </c>
      <c r="AQ55" s="325">
        <v>-3.2</v>
      </c>
      <c r="AR55" s="326">
        <v>7.2</v>
      </c>
    </row>
    <row r="56" spans="1:44" ht="13.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1715408</v>
      </c>
      <c r="AN56" s="330">
        <v>22970</v>
      </c>
      <c r="AO56" s="331">
        <v>16.3</v>
      </c>
      <c r="AP56" s="332">
        <v>24780</v>
      </c>
      <c r="AQ56" s="333">
        <v>-1.6</v>
      </c>
      <c r="AR56" s="334">
        <v>17.899999999999999</v>
      </c>
    </row>
    <row r="57" spans="1:44" ht="13.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2606807</v>
      </c>
      <c r="AN57" s="322">
        <v>35015</v>
      </c>
      <c r="AO57" s="323">
        <v>34.1</v>
      </c>
      <c r="AP57" s="324">
        <v>45982</v>
      </c>
      <c r="AQ57" s="325">
        <v>3.4</v>
      </c>
      <c r="AR57" s="326">
        <v>30.7</v>
      </c>
    </row>
    <row r="58" spans="1:44" ht="13.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2254558</v>
      </c>
      <c r="AN58" s="330">
        <v>30284</v>
      </c>
      <c r="AO58" s="331">
        <v>31.8</v>
      </c>
      <c r="AP58" s="332">
        <v>25583</v>
      </c>
      <c r="AQ58" s="333">
        <v>3.2</v>
      </c>
      <c r="AR58" s="334">
        <v>28.6</v>
      </c>
    </row>
    <row r="59" spans="1:44" ht="13.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4091406</v>
      </c>
      <c r="AN59" s="322">
        <v>55161</v>
      </c>
      <c r="AO59" s="323">
        <v>57.5</v>
      </c>
      <c r="AP59" s="324">
        <v>50538</v>
      </c>
      <c r="AQ59" s="325">
        <v>9.9</v>
      </c>
      <c r="AR59" s="326">
        <v>47.6</v>
      </c>
    </row>
    <row r="60" spans="1:44" ht="13.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3504947</v>
      </c>
      <c r="AN60" s="330">
        <v>47254</v>
      </c>
      <c r="AO60" s="331">
        <v>56</v>
      </c>
      <c r="AP60" s="332">
        <v>29053</v>
      </c>
      <c r="AQ60" s="333">
        <v>13.6</v>
      </c>
      <c r="AR60" s="334">
        <v>42.4</v>
      </c>
    </row>
    <row r="61" spans="1:44" ht="13.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2719310</v>
      </c>
      <c r="AN61" s="337">
        <v>36443</v>
      </c>
      <c r="AO61" s="338">
        <v>10.6</v>
      </c>
      <c r="AP61" s="339">
        <v>46485</v>
      </c>
      <c r="AQ61" s="340">
        <v>2.2000000000000002</v>
      </c>
      <c r="AR61" s="326">
        <v>8.4</v>
      </c>
    </row>
    <row r="62" spans="1:44" ht="13.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2157627</v>
      </c>
      <c r="AN62" s="330">
        <v>28933</v>
      </c>
      <c r="AO62" s="331">
        <v>13.1</v>
      </c>
      <c r="AP62" s="332">
        <v>25767</v>
      </c>
      <c r="AQ62" s="333">
        <v>3.9</v>
      </c>
      <c r="AR62" s="334">
        <v>9.1999999999999993</v>
      </c>
    </row>
    <row r="63" spans="1:44" ht="13.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2" hidden="1">
      <c r="AK70" s="250"/>
      <c r="AL70" s="250"/>
      <c r="AM70" s="250"/>
      <c r="AN70" s="250"/>
      <c r="AO70" s="250"/>
      <c r="AP70" s="250"/>
      <c r="AQ70" s="250"/>
      <c r="AR70" s="250"/>
    </row>
    <row r="71" spans="1:46" ht="13.2" hidden="1">
      <c r="AK71" s="250"/>
      <c r="AL71" s="250"/>
      <c r="AM71" s="250"/>
      <c r="AN71" s="250"/>
      <c r="AO71" s="250"/>
      <c r="AP71" s="250"/>
      <c r="AQ71" s="250"/>
      <c r="AR71" s="250"/>
    </row>
    <row r="72" spans="1:46" ht="13.2" hidden="1">
      <c r="AK72" s="250"/>
      <c r="AL72" s="250"/>
      <c r="AM72" s="250"/>
      <c r="AN72" s="250"/>
      <c r="AO72" s="250"/>
      <c r="AP72" s="250"/>
      <c r="AQ72" s="250"/>
      <c r="AR72" s="250"/>
    </row>
    <row r="73" spans="1:46" ht="13.2" hidden="1">
      <c r="AK73" s="250"/>
      <c r="AL73" s="250"/>
      <c r="AM73" s="250"/>
      <c r="AN73" s="250"/>
      <c r="AO73" s="250"/>
      <c r="AP73" s="250"/>
      <c r="AQ73" s="250"/>
      <c r="AR73" s="250"/>
    </row>
  </sheetData>
  <sheetProtection algorithmName="SHA-512" hashValue="sF7TI342Lh5U3tM+saoFnvuJZxWH5etCFvKJGri6cNbjj298Ry7mS9UiTDkmjIGueQM7uiQlLL2K8zGja8lxHg==" saltValue="APNbaPcgNxhfI3SHxeS8m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441406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c r="B2" s="247"/>
      <c r="DG2" s="247"/>
    </row>
    <row r="3" spans="2:125" ht="13.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row r="5" spans="2:125" ht="13.2"/>
    <row r="6" spans="2:125" ht="13.2"/>
    <row r="7" spans="2:125" ht="13.2"/>
    <row r="8" spans="2:125" ht="13.2"/>
    <row r="9" spans="2:125" ht="13.2">
      <c r="DU9" s="247"/>
    </row>
    <row r="10" spans="2:125" ht="13.2"/>
    <row r="11" spans="2:125" ht="13.2"/>
    <row r="12" spans="2:125" ht="13.2"/>
    <row r="13" spans="2:125" ht="13.2"/>
    <row r="14" spans="2:125" ht="13.2"/>
    <row r="15" spans="2:125" ht="13.2"/>
    <row r="16" spans="2:125" ht="13.2"/>
    <row r="17" spans="125:125" ht="13.2">
      <c r="DU17" s="247"/>
    </row>
    <row r="18" spans="125:125" ht="13.2"/>
    <row r="19" spans="125:125" ht="13.2"/>
    <row r="20" spans="125:125" ht="13.2">
      <c r="DU20" s="247"/>
    </row>
    <row r="21" spans="125:125" ht="13.2">
      <c r="DU21" s="247"/>
    </row>
    <row r="22" spans="125:125" ht="13.2"/>
    <row r="23" spans="125:125" ht="13.2"/>
    <row r="24" spans="125:125" ht="13.2"/>
    <row r="25" spans="125:125" ht="13.2"/>
    <row r="26" spans="125:125" ht="13.2"/>
    <row r="27" spans="125:125" ht="13.2"/>
    <row r="28" spans="125:125" ht="13.2">
      <c r="DU28" s="247"/>
    </row>
    <row r="29" spans="125:125" ht="13.2"/>
    <row r="30" spans="125:125" ht="13.2"/>
    <row r="31" spans="125:125" ht="13.2"/>
    <row r="32" spans="125:125" ht="13.2"/>
    <row r="33" spans="2:125" ht="13.2">
      <c r="B33" s="247"/>
      <c r="G33" s="247"/>
      <c r="I33" s="247"/>
    </row>
    <row r="34" spans="2:125" ht="13.2">
      <c r="C34" s="247"/>
      <c r="P34" s="247"/>
      <c r="DE34" s="247"/>
      <c r="DH34" s="247"/>
    </row>
    <row r="35" spans="2:125" ht="13.2">
      <c r="D35" s="247"/>
      <c r="E35" s="247"/>
      <c r="DG35" s="247"/>
      <c r="DJ35" s="247"/>
      <c r="DP35" s="247"/>
      <c r="DQ35" s="247"/>
      <c r="DR35" s="247"/>
      <c r="DS35" s="247"/>
      <c r="DT35" s="247"/>
      <c r="DU35" s="247"/>
    </row>
    <row r="36" spans="2:125" ht="13.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c r="DU37" s="247"/>
    </row>
    <row r="38" spans="2:125" ht="13.2">
      <c r="DT38" s="247"/>
      <c r="DU38" s="247"/>
    </row>
    <row r="39" spans="2:125" ht="13.2"/>
    <row r="40" spans="2:125" ht="13.2">
      <c r="DH40" s="247"/>
    </row>
    <row r="41" spans="2:125" ht="13.2">
      <c r="DE41" s="247"/>
    </row>
    <row r="42" spans="2:125" ht="13.2">
      <c r="DG42" s="247"/>
      <c r="DJ42" s="247"/>
    </row>
    <row r="43" spans="2:125" ht="13.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c r="DU44" s="247"/>
    </row>
    <row r="45" spans="2:125" ht="13.2"/>
    <row r="46" spans="2:125" ht="13.2"/>
    <row r="47" spans="2:125" ht="13.2"/>
    <row r="48" spans="2:125" ht="13.2">
      <c r="DT48" s="247"/>
      <c r="DU48" s="247"/>
    </row>
    <row r="49" spans="120:125" ht="13.2">
      <c r="DU49" s="247"/>
    </row>
    <row r="50" spans="120:125" ht="13.2">
      <c r="DU50" s="247"/>
    </row>
    <row r="51" spans="120:125" ht="13.2">
      <c r="DP51" s="247"/>
      <c r="DQ51" s="247"/>
      <c r="DR51" s="247"/>
      <c r="DS51" s="247"/>
      <c r="DT51" s="247"/>
      <c r="DU51" s="247"/>
    </row>
    <row r="52" spans="120:125" ht="13.2"/>
    <row r="53" spans="120:125" ht="13.2"/>
    <row r="54" spans="120:125" ht="13.2">
      <c r="DU54" s="247"/>
    </row>
    <row r="55" spans="120:125" ht="13.2"/>
    <row r="56" spans="120:125" ht="13.2"/>
    <row r="57" spans="120:125" ht="13.2"/>
    <row r="58" spans="120:125" ht="13.2">
      <c r="DU58" s="247"/>
    </row>
    <row r="59" spans="120:125" ht="13.2"/>
    <row r="60" spans="120:125" ht="13.2"/>
    <row r="61" spans="120:125" ht="13.2"/>
    <row r="62" spans="120:125" ht="13.2"/>
    <row r="63" spans="120:125" ht="13.2">
      <c r="DU63" s="247"/>
    </row>
    <row r="64" spans="120:125" ht="13.2">
      <c r="DT64" s="247"/>
      <c r="DU64" s="247"/>
    </row>
    <row r="65" spans="123:125" ht="13.2"/>
    <row r="66" spans="123:125" ht="13.2"/>
    <row r="67" spans="123:125" ht="13.2"/>
    <row r="68" spans="123:125" ht="13.2"/>
    <row r="69" spans="123:125" ht="13.2">
      <c r="DS69" s="247"/>
      <c r="DT69" s="247"/>
      <c r="DU69" s="247"/>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7"/>
    </row>
    <row r="83" spans="116:125" ht="13.2">
      <c r="DM83" s="247"/>
      <c r="DN83" s="247"/>
      <c r="DO83" s="247"/>
      <c r="DP83" s="247"/>
      <c r="DQ83" s="247"/>
      <c r="DR83" s="247"/>
      <c r="DS83" s="247"/>
      <c r="DT83" s="247"/>
      <c r="DU83" s="247"/>
    </row>
    <row r="84" spans="116:125" ht="13.2"/>
    <row r="85" spans="116:125" ht="13.2"/>
    <row r="86" spans="116:125" ht="13.2"/>
    <row r="87" spans="116:125" ht="13.2"/>
    <row r="88" spans="116:125" ht="13.2">
      <c r="DU88" s="247"/>
    </row>
    <row r="89" spans="116:125" ht="13.2"/>
    <row r="90" spans="116:125" ht="13.2"/>
    <row r="91" spans="116:125" ht="13.2"/>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473</v>
      </c>
    </row>
    <row r="120" spans="125:125" ht="13.5" hidden="1" customHeight="1"/>
    <row r="121" spans="125:125" ht="13.5" hidden="1" customHeight="1">
      <c r="DU121" s="247"/>
    </row>
  </sheetData>
  <sheetProtection algorithmName="SHA-512" hashValue="lODGb4WYiZyUVj8gAtl5JWL9x3WDsIIccaAlUPyVFbF8cHx7lJnQiteafoVjqKGcer7p54vPInbk7Pe8K9jnSA==" saltValue="QeSqM++gNcgGhpZnTSPHz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c r="B2" s="247"/>
      <c r="T2" s="247"/>
    </row>
    <row r="3" spans="1:125"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7"/>
      <c r="G33" s="247"/>
      <c r="I33" s="247"/>
    </row>
    <row r="34" spans="2:125" ht="13.2">
      <c r="C34" s="247"/>
      <c r="P34" s="247"/>
      <c r="R34" s="247"/>
      <c r="U34" s="247"/>
    </row>
    <row r="35" spans="2:125" ht="13.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c r="F36" s="247"/>
      <c r="H36" s="247"/>
      <c r="J36" s="247"/>
      <c r="K36" s="247"/>
      <c r="L36" s="247"/>
      <c r="M36" s="247"/>
      <c r="N36" s="247"/>
      <c r="O36" s="247"/>
      <c r="Q36" s="247"/>
      <c r="S36" s="247"/>
      <c r="V36" s="247"/>
    </row>
    <row r="37" spans="2:125" ht="13.2"/>
    <row r="38" spans="2:125" ht="13.2"/>
    <row r="39" spans="2:125" ht="13.2"/>
    <row r="40" spans="2:125" ht="13.2">
      <c r="U40" s="247"/>
    </row>
    <row r="41" spans="2:125" ht="13.2">
      <c r="R41" s="247"/>
    </row>
    <row r="42" spans="2:125" ht="13.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c r="Q43" s="247"/>
      <c r="S43" s="247"/>
      <c r="V43" s="247"/>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473</v>
      </c>
    </row>
  </sheetData>
  <sheetProtection algorithmName="SHA-512" hashValue="nEtWYSYpRaqlPoy3Sp2OOPkzxbq8mr48ugMrqtoEn5bHJmLyALEbpyVUf4UALQkbfmWXhTD8PIXNup63VMhMSg==" saltValue="ms9m+ReUQGx2pFpRlMltU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election activeCell="O45" sqref="O45"/>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39" t="s">
        <v>3</v>
      </c>
      <c r="D47" s="1139"/>
      <c r="E47" s="1140"/>
      <c r="F47" s="11">
        <v>6.02</v>
      </c>
      <c r="G47" s="12">
        <v>7.06</v>
      </c>
      <c r="H47" s="12">
        <v>6.94</v>
      </c>
      <c r="I47" s="12">
        <v>6.32</v>
      </c>
      <c r="J47" s="13">
        <v>6.26</v>
      </c>
    </row>
    <row r="48" spans="2:10" ht="57.75" customHeight="1">
      <c r="B48" s="14"/>
      <c r="C48" s="1141" t="s">
        <v>4</v>
      </c>
      <c r="D48" s="1141"/>
      <c r="E48" s="1142"/>
      <c r="F48" s="15">
        <v>4.1900000000000004</v>
      </c>
      <c r="G48" s="16">
        <v>5.79</v>
      </c>
      <c r="H48" s="16">
        <v>4.8499999999999996</v>
      </c>
      <c r="I48" s="16">
        <v>5.35</v>
      </c>
      <c r="J48" s="17">
        <v>5.37</v>
      </c>
    </row>
    <row r="49" spans="2:10" ht="57.75" customHeight="1" thickBot="1">
      <c r="B49" s="18"/>
      <c r="C49" s="1143" t="s">
        <v>5</v>
      </c>
      <c r="D49" s="1143"/>
      <c r="E49" s="1144"/>
      <c r="F49" s="19" t="s">
        <v>528</v>
      </c>
      <c r="G49" s="20">
        <v>1.33</v>
      </c>
      <c r="H49" s="20" t="s">
        <v>529</v>
      </c>
      <c r="I49" s="20" t="s">
        <v>530</v>
      </c>
      <c r="J49" s="21" t="s">
        <v>531</v>
      </c>
    </row>
    <row r="50" spans="2:10" ht="13.2"/>
  </sheetData>
  <sheetProtection algorithmName="SHA-512" hashValue="Udkj6dkv5H2Lz7frytfzIVpwx4YXT6ZE05SXbdwdfj1n1YvXXDU0macqMvu3Ox3wc7S23qAAtp5ciUI/DEasbg==" saltValue="3Tkcw39aPuuo5j982J8/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9" zoomScale="70" zoomScaleNormal="7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51" t="s">
        <v>532</v>
      </c>
      <c r="D34" s="1151"/>
      <c r="E34" s="1152"/>
      <c r="F34" s="32">
        <v>4.18</v>
      </c>
      <c r="G34" s="33">
        <v>5.78</v>
      </c>
      <c r="H34" s="33">
        <v>4.8499999999999996</v>
      </c>
      <c r="I34" s="33">
        <v>5.35</v>
      </c>
      <c r="J34" s="34">
        <v>5.37</v>
      </c>
      <c r="K34" s="22"/>
      <c r="L34" s="22"/>
      <c r="M34" s="22"/>
      <c r="N34" s="22"/>
      <c r="O34" s="22"/>
      <c r="P34" s="22"/>
    </row>
    <row r="35" spans="1:16" ht="39" customHeight="1">
      <c r="A35" s="22"/>
      <c r="B35" s="35"/>
      <c r="C35" s="1145" t="s">
        <v>533</v>
      </c>
      <c r="D35" s="1146"/>
      <c r="E35" s="1147"/>
      <c r="F35" s="36">
        <v>1.1499999999999999</v>
      </c>
      <c r="G35" s="37">
        <v>0.8</v>
      </c>
      <c r="H35" s="37">
        <v>1.67</v>
      </c>
      <c r="I35" s="37">
        <v>1.46</v>
      </c>
      <c r="J35" s="38">
        <v>1.67</v>
      </c>
      <c r="K35" s="22"/>
      <c r="L35" s="22"/>
      <c r="M35" s="22"/>
      <c r="N35" s="22"/>
      <c r="O35" s="22"/>
      <c r="P35" s="22"/>
    </row>
    <row r="36" spans="1:16" ht="39" customHeight="1">
      <c r="A36" s="22"/>
      <c r="B36" s="35"/>
      <c r="C36" s="1145" t="s">
        <v>534</v>
      </c>
      <c r="D36" s="1146"/>
      <c r="E36" s="1147"/>
      <c r="F36" s="36">
        <v>0.17</v>
      </c>
      <c r="G36" s="37">
        <v>0.31</v>
      </c>
      <c r="H36" s="37">
        <v>0.28000000000000003</v>
      </c>
      <c r="I36" s="37">
        <v>0.36</v>
      </c>
      <c r="J36" s="38">
        <v>0.56999999999999995</v>
      </c>
      <c r="K36" s="22"/>
      <c r="L36" s="22"/>
      <c r="M36" s="22"/>
      <c r="N36" s="22"/>
      <c r="O36" s="22"/>
      <c r="P36" s="22"/>
    </row>
    <row r="37" spans="1:16" ht="39" customHeight="1">
      <c r="A37" s="22"/>
      <c r="B37" s="35"/>
      <c r="C37" s="1145" t="s">
        <v>535</v>
      </c>
      <c r="D37" s="1146"/>
      <c r="E37" s="1147"/>
      <c r="F37" s="36">
        <v>0.74</v>
      </c>
      <c r="G37" s="37">
        <v>0.45</v>
      </c>
      <c r="H37" s="37">
        <v>0.56999999999999995</v>
      </c>
      <c r="I37" s="37">
        <v>0.4</v>
      </c>
      <c r="J37" s="38">
        <v>0.19</v>
      </c>
      <c r="K37" s="22"/>
      <c r="L37" s="22"/>
      <c r="M37" s="22"/>
      <c r="N37" s="22"/>
      <c r="O37" s="22"/>
      <c r="P37" s="22"/>
    </row>
    <row r="38" spans="1:16" ht="39" customHeight="1">
      <c r="A38" s="22"/>
      <c r="B38" s="35"/>
      <c r="C38" s="1145" t="s">
        <v>536</v>
      </c>
      <c r="D38" s="1146"/>
      <c r="E38" s="1147"/>
      <c r="F38" s="36">
        <v>0.06</v>
      </c>
      <c r="G38" s="37">
        <v>0.02</v>
      </c>
      <c r="H38" s="37">
        <v>0.02</v>
      </c>
      <c r="I38" s="37">
        <v>0</v>
      </c>
      <c r="J38" s="38">
        <v>0.01</v>
      </c>
      <c r="K38" s="22"/>
      <c r="L38" s="22"/>
      <c r="M38" s="22"/>
      <c r="N38" s="22"/>
      <c r="O38" s="22"/>
      <c r="P38" s="22"/>
    </row>
    <row r="39" spans="1:16" ht="39" customHeight="1">
      <c r="A39" s="22"/>
      <c r="B39" s="35"/>
      <c r="C39" s="1145"/>
      <c r="D39" s="1146"/>
      <c r="E39" s="1147"/>
      <c r="F39" s="36"/>
      <c r="G39" s="37"/>
      <c r="H39" s="37"/>
      <c r="I39" s="37"/>
      <c r="J39" s="38"/>
      <c r="K39" s="22"/>
      <c r="L39" s="22"/>
      <c r="M39" s="22"/>
      <c r="N39" s="22"/>
      <c r="O39" s="22"/>
      <c r="P39" s="22"/>
    </row>
    <row r="40" spans="1:16" ht="39" customHeight="1">
      <c r="A40" s="22"/>
      <c r="B40" s="35"/>
      <c r="C40" s="1145"/>
      <c r="D40" s="1146"/>
      <c r="E40" s="1147"/>
      <c r="F40" s="36"/>
      <c r="G40" s="37"/>
      <c r="H40" s="37"/>
      <c r="I40" s="37"/>
      <c r="J40" s="38"/>
      <c r="K40" s="22"/>
      <c r="L40" s="22"/>
      <c r="M40" s="22"/>
      <c r="N40" s="22"/>
      <c r="O40" s="22"/>
      <c r="P40" s="22"/>
    </row>
    <row r="41" spans="1:16" ht="39" customHeight="1">
      <c r="A41" s="22"/>
      <c r="B41" s="35"/>
      <c r="C41" s="1145"/>
      <c r="D41" s="1146"/>
      <c r="E41" s="1147"/>
      <c r="F41" s="36"/>
      <c r="G41" s="37"/>
      <c r="H41" s="37"/>
      <c r="I41" s="37"/>
      <c r="J41" s="38"/>
      <c r="K41" s="22"/>
      <c r="L41" s="22"/>
      <c r="M41" s="22"/>
      <c r="N41" s="22"/>
      <c r="O41" s="22"/>
      <c r="P41" s="22"/>
    </row>
    <row r="42" spans="1:16" ht="39" customHeight="1">
      <c r="A42" s="22"/>
      <c r="B42" s="39"/>
      <c r="C42" s="1145" t="s">
        <v>537</v>
      </c>
      <c r="D42" s="1146"/>
      <c r="E42" s="1147"/>
      <c r="F42" s="36" t="s">
        <v>485</v>
      </c>
      <c r="G42" s="37" t="s">
        <v>485</v>
      </c>
      <c r="H42" s="37" t="s">
        <v>485</v>
      </c>
      <c r="I42" s="37" t="s">
        <v>485</v>
      </c>
      <c r="J42" s="38" t="s">
        <v>485</v>
      </c>
      <c r="K42" s="22"/>
      <c r="L42" s="22"/>
      <c r="M42" s="22"/>
      <c r="N42" s="22"/>
      <c r="O42" s="22"/>
      <c r="P42" s="22"/>
    </row>
    <row r="43" spans="1:16" ht="39" customHeight="1" thickBot="1">
      <c r="A43" s="22"/>
      <c r="B43" s="40"/>
      <c r="C43" s="1148" t="s">
        <v>538</v>
      </c>
      <c r="D43" s="1149"/>
      <c r="E43" s="1150"/>
      <c r="F43" s="41" t="s">
        <v>485</v>
      </c>
      <c r="G43" s="42" t="s">
        <v>485</v>
      </c>
      <c r="H43" s="42" t="s">
        <v>485</v>
      </c>
      <c r="I43" s="42" t="s">
        <v>485</v>
      </c>
      <c r="J43" s="43" t="s">
        <v>485</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dKIlYxEp4lMM/dxnq1V/45qeFZG+eig2+nusWU58z4R4Yk3M8Y6WsZ5lWRCn/82JhsVPfT6hN+CbQo5FXpMSIw==" saltValue="kSFq5WSA2CUNGbfDvSqy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E52" zoomScaleSheetLayoutView="55" workbookViewId="0">
      <selection activeCell="O63" sqref="O63"/>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c r="A45" s="48"/>
      <c r="B45" s="1176" t="s">
        <v>9</v>
      </c>
      <c r="C45" s="1177"/>
      <c r="D45" s="58"/>
      <c r="E45" s="1182" t="s">
        <v>10</v>
      </c>
      <c r="F45" s="1182"/>
      <c r="G45" s="1182"/>
      <c r="H45" s="1182"/>
      <c r="I45" s="1182"/>
      <c r="J45" s="1183"/>
      <c r="K45" s="59">
        <v>2433</v>
      </c>
      <c r="L45" s="60">
        <v>2561</v>
      </c>
      <c r="M45" s="60">
        <v>2633</v>
      </c>
      <c r="N45" s="60">
        <v>2644</v>
      </c>
      <c r="O45" s="61">
        <v>2563</v>
      </c>
      <c r="P45" s="48"/>
      <c r="Q45" s="48"/>
      <c r="R45" s="48"/>
      <c r="S45" s="48"/>
      <c r="T45" s="48"/>
      <c r="U45" s="48"/>
    </row>
    <row r="46" spans="1:21" ht="30.75" customHeight="1">
      <c r="A46" s="48"/>
      <c r="B46" s="1178"/>
      <c r="C46" s="1179"/>
      <c r="D46" s="62"/>
      <c r="E46" s="1155" t="s">
        <v>11</v>
      </c>
      <c r="F46" s="1155"/>
      <c r="G46" s="1155"/>
      <c r="H46" s="1155"/>
      <c r="I46" s="1155"/>
      <c r="J46" s="1156"/>
      <c r="K46" s="63" t="s">
        <v>485</v>
      </c>
      <c r="L46" s="64" t="s">
        <v>485</v>
      </c>
      <c r="M46" s="64" t="s">
        <v>485</v>
      </c>
      <c r="N46" s="64" t="s">
        <v>485</v>
      </c>
      <c r="O46" s="65" t="s">
        <v>485</v>
      </c>
      <c r="P46" s="48"/>
      <c r="Q46" s="48"/>
      <c r="R46" s="48"/>
      <c r="S46" s="48"/>
      <c r="T46" s="48"/>
      <c r="U46" s="48"/>
    </row>
    <row r="47" spans="1:21" ht="30.75" customHeight="1">
      <c r="A47" s="48"/>
      <c r="B47" s="1178"/>
      <c r="C47" s="1179"/>
      <c r="D47" s="62"/>
      <c r="E47" s="1155" t="s">
        <v>12</v>
      </c>
      <c r="F47" s="1155"/>
      <c r="G47" s="1155"/>
      <c r="H47" s="1155"/>
      <c r="I47" s="1155"/>
      <c r="J47" s="1156"/>
      <c r="K47" s="63" t="s">
        <v>485</v>
      </c>
      <c r="L47" s="64" t="s">
        <v>485</v>
      </c>
      <c r="M47" s="64" t="s">
        <v>485</v>
      </c>
      <c r="N47" s="64" t="s">
        <v>485</v>
      </c>
      <c r="O47" s="65" t="s">
        <v>485</v>
      </c>
      <c r="P47" s="48"/>
      <c r="Q47" s="48"/>
      <c r="R47" s="48"/>
      <c r="S47" s="48"/>
      <c r="T47" s="48"/>
      <c r="U47" s="48"/>
    </row>
    <row r="48" spans="1:21" ht="30.75" customHeight="1">
      <c r="A48" s="48"/>
      <c r="B48" s="1178"/>
      <c r="C48" s="1179"/>
      <c r="D48" s="62"/>
      <c r="E48" s="1155" t="s">
        <v>13</v>
      </c>
      <c r="F48" s="1155"/>
      <c r="G48" s="1155"/>
      <c r="H48" s="1155"/>
      <c r="I48" s="1155"/>
      <c r="J48" s="1156"/>
      <c r="K48" s="63">
        <v>304</v>
      </c>
      <c r="L48" s="64">
        <v>247</v>
      </c>
      <c r="M48" s="64">
        <v>233</v>
      </c>
      <c r="N48" s="64">
        <v>197</v>
      </c>
      <c r="O48" s="65">
        <v>186</v>
      </c>
      <c r="P48" s="48"/>
      <c r="Q48" s="48"/>
      <c r="R48" s="48"/>
      <c r="S48" s="48"/>
      <c r="T48" s="48"/>
      <c r="U48" s="48"/>
    </row>
    <row r="49" spans="1:21" ht="30.75" customHeight="1">
      <c r="A49" s="48"/>
      <c r="B49" s="1178"/>
      <c r="C49" s="1179"/>
      <c r="D49" s="62"/>
      <c r="E49" s="1155" t="s">
        <v>14</v>
      </c>
      <c r="F49" s="1155"/>
      <c r="G49" s="1155"/>
      <c r="H49" s="1155"/>
      <c r="I49" s="1155"/>
      <c r="J49" s="1156"/>
      <c r="K49" s="63">
        <v>46</v>
      </c>
      <c r="L49" s="64">
        <v>37</v>
      </c>
      <c r="M49" s="64">
        <v>36</v>
      </c>
      <c r="N49" s="64">
        <v>46</v>
      </c>
      <c r="O49" s="65">
        <v>51</v>
      </c>
      <c r="P49" s="48"/>
      <c r="Q49" s="48"/>
      <c r="R49" s="48"/>
      <c r="S49" s="48"/>
      <c r="T49" s="48"/>
      <c r="U49" s="48"/>
    </row>
    <row r="50" spans="1:21" ht="30.75" customHeight="1">
      <c r="A50" s="48"/>
      <c r="B50" s="1178"/>
      <c r="C50" s="1179"/>
      <c r="D50" s="62"/>
      <c r="E50" s="1155" t="s">
        <v>15</v>
      </c>
      <c r="F50" s="1155"/>
      <c r="G50" s="1155"/>
      <c r="H50" s="1155"/>
      <c r="I50" s="1155"/>
      <c r="J50" s="1156"/>
      <c r="K50" s="63">
        <v>1</v>
      </c>
      <c r="L50" s="64">
        <v>0</v>
      </c>
      <c r="M50" s="64">
        <v>0</v>
      </c>
      <c r="N50" s="64">
        <v>0</v>
      </c>
      <c r="O50" s="65">
        <v>0</v>
      </c>
      <c r="P50" s="48"/>
      <c r="Q50" s="48"/>
      <c r="R50" s="48"/>
      <c r="S50" s="48"/>
      <c r="T50" s="48"/>
      <c r="U50" s="48"/>
    </row>
    <row r="51" spans="1:21" ht="30.75" customHeight="1">
      <c r="A51" s="48"/>
      <c r="B51" s="1180"/>
      <c r="C51" s="1181"/>
      <c r="D51" s="66"/>
      <c r="E51" s="1155" t="s">
        <v>16</v>
      </c>
      <c r="F51" s="1155"/>
      <c r="G51" s="1155"/>
      <c r="H51" s="1155"/>
      <c r="I51" s="1155"/>
      <c r="J51" s="1156"/>
      <c r="K51" s="63" t="s">
        <v>485</v>
      </c>
      <c r="L51" s="64" t="s">
        <v>485</v>
      </c>
      <c r="M51" s="64" t="s">
        <v>485</v>
      </c>
      <c r="N51" s="64" t="s">
        <v>485</v>
      </c>
      <c r="O51" s="65" t="s">
        <v>485</v>
      </c>
      <c r="P51" s="48"/>
      <c r="Q51" s="48"/>
      <c r="R51" s="48"/>
      <c r="S51" s="48"/>
      <c r="T51" s="48"/>
      <c r="U51" s="48"/>
    </row>
    <row r="52" spans="1:21" ht="30.75" customHeight="1">
      <c r="A52" s="48"/>
      <c r="B52" s="1153" t="s">
        <v>17</v>
      </c>
      <c r="C52" s="1154"/>
      <c r="D52" s="66"/>
      <c r="E52" s="1155" t="s">
        <v>18</v>
      </c>
      <c r="F52" s="1155"/>
      <c r="G52" s="1155"/>
      <c r="H52" s="1155"/>
      <c r="I52" s="1155"/>
      <c r="J52" s="1156"/>
      <c r="K52" s="63">
        <v>2009</v>
      </c>
      <c r="L52" s="64">
        <v>2067</v>
      </c>
      <c r="M52" s="64">
        <v>2112</v>
      </c>
      <c r="N52" s="64">
        <v>2129</v>
      </c>
      <c r="O52" s="65">
        <v>2075</v>
      </c>
      <c r="P52" s="48"/>
      <c r="Q52" s="48"/>
      <c r="R52" s="48"/>
      <c r="S52" s="48"/>
      <c r="T52" s="48"/>
      <c r="U52" s="48"/>
    </row>
    <row r="53" spans="1:21" ht="30.75" customHeight="1" thickBot="1">
      <c r="A53" s="48"/>
      <c r="B53" s="1157" t="s">
        <v>19</v>
      </c>
      <c r="C53" s="1158"/>
      <c r="D53" s="67"/>
      <c r="E53" s="1159" t="s">
        <v>20</v>
      </c>
      <c r="F53" s="1159"/>
      <c r="G53" s="1159"/>
      <c r="H53" s="1159"/>
      <c r="I53" s="1159"/>
      <c r="J53" s="1160"/>
      <c r="K53" s="68">
        <v>775</v>
      </c>
      <c r="L53" s="69">
        <v>778</v>
      </c>
      <c r="M53" s="69">
        <v>790</v>
      </c>
      <c r="N53" s="69">
        <v>758</v>
      </c>
      <c r="O53" s="70">
        <v>725</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c r="B58" s="1161" t="s">
        <v>24</v>
      </c>
      <c r="C58" s="1162"/>
      <c r="D58" s="1167" t="s">
        <v>25</v>
      </c>
      <c r="E58" s="1168"/>
      <c r="F58" s="1168"/>
      <c r="G58" s="1168"/>
      <c r="H58" s="1168"/>
      <c r="I58" s="1168"/>
      <c r="J58" s="1169"/>
      <c r="K58" s="83"/>
      <c r="L58" s="84"/>
      <c r="M58" s="84"/>
      <c r="N58" s="84"/>
      <c r="O58" s="85"/>
    </row>
    <row r="59" spans="1:21" ht="31.5" customHeight="1">
      <c r="B59" s="1163"/>
      <c r="C59" s="1164"/>
      <c r="D59" s="1170" t="s">
        <v>26</v>
      </c>
      <c r="E59" s="1171"/>
      <c r="F59" s="1171"/>
      <c r="G59" s="1171"/>
      <c r="H59" s="1171"/>
      <c r="I59" s="1171"/>
      <c r="J59" s="1172"/>
      <c r="K59" s="86"/>
      <c r="L59" s="87"/>
      <c r="M59" s="87"/>
      <c r="N59" s="87"/>
      <c r="O59" s="88"/>
    </row>
    <row r="60" spans="1:21" ht="31.5" customHeight="1" thickBot="1">
      <c r="B60" s="1165"/>
      <c r="C60" s="1166"/>
      <c r="D60" s="1173" t="s">
        <v>27</v>
      </c>
      <c r="E60" s="1174"/>
      <c r="F60" s="1174"/>
      <c r="G60" s="1174"/>
      <c r="H60" s="1174"/>
      <c r="I60" s="1174"/>
      <c r="J60" s="1175"/>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j9ejqkrRN0iHpxq3hNqk3Ru4dd2T+DlqXz0V33mdRiUHwUF1xVyN7/Dzw9uQ/KmQEnmTWahQvjy1OAlXbbzlA==" saltValue="WCwbjUQS0zRSgMzMC5oa6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F37" zoomScaleSheetLayoutView="100" workbookViewId="0"/>
  </sheetViews>
  <sheetFormatPr defaultColWidth="0" defaultRowHeight="13.5" customHeight="1" zeroHeight="1"/>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523</v>
      </c>
      <c r="J40" s="103" t="s">
        <v>524</v>
      </c>
      <c r="K40" s="103" t="s">
        <v>525</v>
      </c>
      <c r="L40" s="103" t="s">
        <v>526</v>
      </c>
      <c r="M40" s="104" t="s">
        <v>527</v>
      </c>
    </row>
    <row r="41" spans="2:13" ht="27.75" customHeight="1">
      <c r="B41" s="1196" t="s">
        <v>30</v>
      </c>
      <c r="C41" s="1197"/>
      <c r="D41" s="105"/>
      <c r="E41" s="1198" t="s">
        <v>31</v>
      </c>
      <c r="F41" s="1198"/>
      <c r="G41" s="1198"/>
      <c r="H41" s="1199"/>
      <c r="I41" s="343">
        <v>25806</v>
      </c>
      <c r="J41" s="344">
        <v>25717</v>
      </c>
      <c r="K41" s="344">
        <v>24702</v>
      </c>
      <c r="L41" s="344">
        <v>24227</v>
      </c>
      <c r="M41" s="345">
        <v>25045</v>
      </c>
    </row>
    <row r="42" spans="2:13" ht="27.75" customHeight="1">
      <c r="B42" s="1186"/>
      <c r="C42" s="1187"/>
      <c r="D42" s="106"/>
      <c r="E42" s="1190" t="s">
        <v>32</v>
      </c>
      <c r="F42" s="1190"/>
      <c r="G42" s="1190"/>
      <c r="H42" s="1191"/>
      <c r="I42" s="346" t="s">
        <v>485</v>
      </c>
      <c r="J42" s="347" t="s">
        <v>485</v>
      </c>
      <c r="K42" s="347" t="s">
        <v>485</v>
      </c>
      <c r="L42" s="347" t="s">
        <v>485</v>
      </c>
      <c r="M42" s="348" t="s">
        <v>485</v>
      </c>
    </row>
    <row r="43" spans="2:13" ht="27.75" customHeight="1">
      <c r="B43" s="1186"/>
      <c r="C43" s="1187"/>
      <c r="D43" s="106"/>
      <c r="E43" s="1190" t="s">
        <v>33</v>
      </c>
      <c r="F43" s="1190"/>
      <c r="G43" s="1190"/>
      <c r="H43" s="1191"/>
      <c r="I43" s="346">
        <v>3293</v>
      </c>
      <c r="J43" s="347">
        <v>2876</v>
      </c>
      <c r="K43" s="347">
        <v>2384</v>
      </c>
      <c r="L43" s="347">
        <v>2287</v>
      </c>
      <c r="M43" s="348">
        <v>2250</v>
      </c>
    </row>
    <row r="44" spans="2:13" ht="27.75" customHeight="1">
      <c r="B44" s="1186"/>
      <c r="C44" s="1187"/>
      <c r="D44" s="106"/>
      <c r="E44" s="1190" t="s">
        <v>34</v>
      </c>
      <c r="F44" s="1190"/>
      <c r="G44" s="1190"/>
      <c r="H44" s="1191"/>
      <c r="I44" s="346">
        <v>103</v>
      </c>
      <c r="J44" s="347">
        <v>96</v>
      </c>
      <c r="K44" s="347">
        <v>83</v>
      </c>
      <c r="L44" s="347">
        <v>70</v>
      </c>
      <c r="M44" s="348">
        <v>191</v>
      </c>
    </row>
    <row r="45" spans="2:13" ht="27.75" customHeight="1">
      <c r="B45" s="1186"/>
      <c r="C45" s="1187"/>
      <c r="D45" s="106"/>
      <c r="E45" s="1190" t="s">
        <v>35</v>
      </c>
      <c r="F45" s="1190"/>
      <c r="G45" s="1190"/>
      <c r="H45" s="1191"/>
      <c r="I45" s="346">
        <v>2086</v>
      </c>
      <c r="J45" s="347">
        <v>2058</v>
      </c>
      <c r="K45" s="347">
        <v>1954</v>
      </c>
      <c r="L45" s="347">
        <v>2005</v>
      </c>
      <c r="M45" s="348">
        <v>1908</v>
      </c>
    </row>
    <row r="46" spans="2:13" ht="27.75" customHeight="1">
      <c r="B46" s="1186"/>
      <c r="C46" s="1187"/>
      <c r="D46" s="107"/>
      <c r="E46" s="1190" t="s">
        <v>36</v>
      </c>
      <c r="F46" s="1190"/>
      <c r="G46" s="1190"/>
      <c r="H46" s="1191"/>
      <c r="I46" s="346" t="s">
        <v>485</v>
      </c>
      <c r="J46" s="347" t="s">
        <v>485</v>
      </c>
      <c r="K46" s="347" t="s">
        <v>485</v>
      </c>
      <c r="L46" s="347" t="s">
        <v>485</v>
      </c>
      <c r="M46" s="348" t="s">
        <v>485</v>
      </c>
    </row>
    <row r="47" spans="2:13" ht="27.75" customHeight="1">
      <c r="B47" s="1186"/>
      <c r="C47" s="1187"/>
      <c r="D47" s="108"/>
      <c r="E47" s="1200" t="s">
        <v>37</v>
      </c>
      <c r="F47" s="1201"/>
      <c r="G47" s="1201"/>
      <c r="H47" s="1202"/>
      <c r="I47" s="346" t="s">
        <v>485</v>
      </c>
      <c r="J47" s="347" t="s">
        <v>485</v>
      </c>
      <c r="K47" s="347" t="s">
        <v>485</v>
      </c>
      <c r="L47" s="347" t="s">
        <v>485</v>
      </c>
      <c r="M47" s="348" t="s">
        <v>485</v>
      </c>
    </row>
    <row r="48" spans="2:13" ht="27.75" customHeight="1">
      <c r="B48" s="1186"/>
      <c r="C48" s="1187"/>
      <c r="D48" s="106"/>
      <c r="E48" s="1190" t="s">
        <v>38</v>
      </c>
      <c r="F48" s="1190"/>
      <c r="G48" s="1190"/>
      <c r="H48" s="1191"/>
      <c r="I48" s="346" t="s">
        <v>485</v>
      </c>
      <c r="J48" s="347" t="s">
        <v>485</v>
      </c>
      <c r="K48" s="347" t="s">
        <v>485</v>
      </c>
      <c r="L48" s="347" t="s">
        <v>485</v>
      </c>
      <c r="M48" s="348" t="s">
        <v>485</v>
      </c>
    </row>
    <row r="49" spans="2:13" ht="27.75" customHeight="1">
      <c r="B49" s="1188"/>
      <c r="C49" s="1189"/>
      <c r="D49" s="106"/>
      <c r="E49" s="1190" t="s">
        <v>39</v>
      </c>
      <c r="F49" s="1190"/>
      <c r="G49" s="1190"/>
      <c r="H49" s="1191"/>
      <c r="I49" s="346" t="s">
        <v>485</v>
      </c>
      <c r="J49" s="347" t="s">
        <v>485</v>
      </c>
      <c r="K49" s="347" t="s">
        <v>485</v>
      </c>
      <c r="L49" s="347" t="s">
        <v>485</v>
      </c>
      <c r="M49" s="348" t="s">
        <v>485</v>
      </c>
    </row>
    <row r="50" spans="2:13" ht="27.75" customHeight="1">
      <c r="B50" s="1184" t="s">
        <v>40</v>
      </c>
      <c r="C50" s="1185"/>
      <c r="D50" s="109"/>
      <c r="E50" s="1190" t="s">
        <v>41</v>
      </c>
      <c r="F50" s="1190"/>
      <c r="G50" s="1190"/>
      <c r="H50" s="1191"/>
      <c r="I50" s="346">
        <v>2394</v>
      </c>
      <c r="J50" s="347">
        <v>3405</v>
      </c>
      <c r="K50" s="347">
        <v>3331</v>
      </c>
      <c r="L50" s="347">
        <v>3184</v>
      </c>
      <c r="M50" s="348">
        <v>3244</v>
      </c>
    </row>
    <row r="51" spans="2:13" ht="27.75" customHeight="1">
      <c r="B51" s="1186"/>
      <c r="C51" s="1187"/>
      <c r="D51" s="106"/>
      <c r="E51" s="1190" t="s">
        <v>42</v>
      </c>
      <c r="F51" s="1190"/>
      <c r="G51" s="1190"/>
      <c r="H51" s="1191"/>
      <c r="I51" s="346">
        <v>3953</v>
      </c>
      <c r="J51" s="347">
        <v>3666</v>
      </c>
      <c r="K51" s="347">
        <v>3542</v>
      </c>
      <c r="L51" s="347">
        <v>3997</v>
      </c>
      <c r="M51" s="348">
        <v>3975</v>
      </c>
    </row>
    <row r="52" spans="2:13" ht="27.75" customHeight="1">
      <c r="B52" s="1188"/>
      <c r="C52" s="1189"/>
      <c r="D52" s="106"/>
      <c r="E52" s="1190" t="s">
        <v>43</v>
      </c>
      <c r="F52" s="1190"/>
      <c r="G52" s="1190"/>
      <c r="H52" s="1191"/>
      <c r="I52" s="346">
        <v>19269</v>
      </c>
      <c r="J52" s="347">
        <v>19110</v>
      </c>
      <c r="K52" s="347">
        <v>18270</v>
      </c>
      <c r="L52" s="347">
        <v>17851</v>
      </c>
      <c r="M52" s="348">
        <v>17516</v>
      </c>
    </row>
    <row r="53" spans="2:13" ht="27.75" customHeight="1" thickBot="1">
      <c r="B53" s="1192" t="s">
        <v>19</v>
      </c>
      <c r="C53" s="1193"/>
      <c r="D53" s="110"/>
      <c r="E53" s="1194" t="s">
        <v>44</v>
      </c>
      <c r="F53" s="1194"/>
      <c r="G53" s="1194"/>
      <c r="H53" s="1195"/>
      <c r="I53" s="349">
        <v>5672</v>
      </c>
      <c r="J53" s="350">
        <v>4565</v>
      </c>
      <c r="K53" s="350">
        <v>3981</v>
      </c>
      <c r="L53" s="350">
        <v>3558</v>
      </c>
      <c r="M53" s="351">
        <v>4659</v>
      </c>
    </row>
    <row r="54" spans="2:13" ht="27.75" customHeight="1">
      <c r="B54" s="111"/>
      <c r="C54" s="112"/>
      <c r="D54" s="112"/>
      <c r="E54" s="113"/>
      <c r="F54" s="113"/>
      <c r="G54" s="113"/>
      <c r="H54" s="113"/>
      <c r="I54" s="114"/>
      <c r="J54" s="114"/>
      <c r="K54" s="114"/>
      <c r="L54" s="114"/>
      <c r="M54" s="114"/>
    </row>
    <row r="55" spans="2:13" ht="13.2"/>
  </sheetData>
  <sheetProtection algorithmName="SHA-512" hashValue="vOku2t8+8+5Ab2q1Haz3Q+DkUJOglJrFb9va+hp8Lu4DnFu0q7zdEvcRatjY4UDXgtN7VD7xeh93kN29+NR9Yw==" saltValue="P2+IWyfekSKJ4VBzQZrGK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525</v>
      </c>
      <c r="G54" s="119" t="s">
        <v>526</v>
      </c>
      <c r="H54" s="120" t="s">
        <v>527</v>
      </c>
    </row>
    <row r="55" spans="2:8" ht="52.5" customHeight="1">
      <c r="B55" s="121"/>
      <c r="C55" s="1211" t="s">
        <v>46</v>
      </c>
      <c r="D55" s="1211"/>
      <c r="E55" s="1212"/>
      <c r="F55" s="352">
        <v>1057</v>
      </c>
      <c r="G55" s="352">
        <v>994</v>
      </c>
      <c r="H55" s="353">
        <v>1020</v>
      </c>
    </row>
    <row r="56" spans="2:8" ht="52.5" customHeight="1">
      <c r="B56" s="122"/>
      <c r="C56" s="1213" t="s">
        <v>47</v>
      </c>
      <c r="D56" s="1213"/>
      <c r="E56" s="1214"/>
      <c r="F56" s="354">
        <v>794</v>
      </c>
      <c r="G56" s="354">
        <v>795</v>
      </c>
      <c r="H56" s="355">
        <v>736</v>
      </c>
    </row>
    <row r="57" spans="2:8" ht="53.25" customHeight="1">
      <c r="B57" s="122"/>
      <c r="C57" s="1215" t="s">
        <v>48</v>
      </c>
      <c r="D57" s="1215"/>
      <c r="E57" s="1216"/>
      <c r="F57" s="356">
        <v>1189</v>
      </c>
      <c r="G57" s="356">
        <v>1180</v>
      </c>
      <c r="H57" s="357">
        <v>1171</v>
      </c>
    </row>
    <row r="58" spans="2:8" ht="45.75" customHeight="1">
      <c r="B58" s="123"/>
      <c r="C58" s="1203" t="s">
        <v>555</v>
      </c>
      <c r="D58" s="1204"/>
      <c r="E58" s="1205"/>
      <c r="F58" s="358">
        <v>1051</v>
      </c>
      <c r="G58" s="358">
        <v>1051</v>
      </c>
      <c r="H58" s="359">
        <v>1032</v>
      </c>
    </row>
    <row r="59" spans="2:8" ht="45.75" customHeight="1">
      <c r="B59" s="123"/>
      <c r="C59" s="1203" t="s">
        <v>556</v>
      </c>
      <c r="D59" s="1204"/>
      <c r="E59" s="1205"/>
      <c r="F59" s="358">
        <v>81</v>
      </c>
      <c r="G59" s="358">
        <v>83</v>
      </c>
      <c r="H59" s="359">
        <v>85</v>
      </c>
    </row>
    <row r="60" spans="2:8" ht="45.75" customHeight="1">
      <c r="B60" s="123"/>
      <c r="C60" s="1203" t="s">
        <v>557</v>
      </c>
      <c r="D60" s="1204"/>
      <c r="E60" s="1205"/>
      <c r="F60" s="358">
        <v>12</v>
      </c>
      <c r="G60" s="358">
        <v>13</v>
      </c>
      <c r="H60" s="359">
        <v>20</v>
      </c>
    </row>
    <row r="61" spans="2:8" ht="45.75" customHeight="1">
      <c r="B61" s="123"/>
      <c r="C61" s="1203" t="s">
        <v>558</v>
      </c>
      <c r="D61" s="1204"/>
      <c r="E61" s="1205"/>
      <c r="F61" s="358">
        <v>35</v>
      </c>
      <c r="G61" s="358">
        <v>21</v>
      </c>
      <c r="H61" s="359">
        <v>20</v>
      </c>
    </row>
    <row r="62" spans="2:8" ht="45.75" customHeight="1" thickBot="1">
      <c r="B62" s="124"/>
      <c r="C62" s="1206" t="s">
        <v>559</v>
      </c>
      <c r="D62" s="1207"/>
      <c r="E62" s="1208"/>
      <c r="F62" s="360">
        <v>6</v>
      </c>
      <c r="G62" s="360">
        <v>7</v>
      </c>
      <c r="H62" s="361">
        <v>8</v>
      </c>
    </row>
    <row r="63" spans="2:8" ht="52.5" customHeight="1" thickBot="1">
      <c r="B63" s="125"/>
      <c r="C63" s="1209" t="s">
        <v>49</v>
      </c>
      <c r="D63" s="1209"/>
      <c r="E63" s="1210"/>
      <c r="F63" s="362">
        <v>3041</v>
      </c>
      <c r="G63" s="362">
        <v>2968</v>
      </c>
      <c r="H63" s="363">
        <v>2928</v>
      </c>
    </row>
    <row r="64" spans="2:8" ht="13.2"/>
  </sheetData>
  <sheetProtection algorithmName="SHA-512" hashValue="ak92dnukQHcn7zjDH/LHZCiMfYwhgwwTJ8XrpXW+J+kZ2C4BGvc6Nt/SMVv8uNrZPvCxgCb1+np9fHSdbgiDUg==" saltValue="8Jq19/tDqgBjPV1x//zJ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election activeCell="AN70" sqref="AN70"/>
    </sheetView>
  </sheetViews>
  <sheetFormatPr defaultColWidth="0" defaultRowHeight="13.5" customHeight="1" zeroHeight="1"/>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c r="DD19" s="1219"/>
      <c r="DE19" s="1219"/>
    </row>
    <row r="20" spans="1:109" ht="13.2">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2">
      <c r="B23" s="1225"/>
    </row>
    <row r="24" spans="1:109" ht="13.2">
      <c r="B24" s="1225"/>
    </row>
    <row r="25" spans="1:109" ht="13.2">
      <c r="B25" s="1225"/>
    </row>
    <row r="26" spans="1:109" ht="13.2">
      <c r="B26" s="1225"/>
    </row>
    <row r="27" spans="1:109" ht="13.2">
      <c r="B27" s="1225"/>
    </row>
    <row r="28" spans="1:109" ht="13.2">
      <c r="B28" s="1225"/>
    </row>
    <row r="29" spans="1:109" ht="13.2">
      <c r="B29" s="1225"/>
    </row>
    <row r="30" spans="1:109" ht="13.2">
      <c r="B30" s="1225"/>
    </row>
    <row r="31" spans="1:109" ht="13.2">
      <c r="B31" s="1225"/>
    </row>
    <row r="32" spans="1:109" ht="13.2">
      <c r="B32" s="1225"/>
    </row>
    <row r="33" spans="2:109" ht="13.2">
      <c r="B33" s="1225"/>
    </row>
    <row r="34" spans="2:109" ht="13.2">
      <c r="B34" s="1225"/>
    </row>
    <row r="35" spans="2:109" ht="13.2">
      <c r="B35" s="1225"/>
    </row>
    <row r="36" spans="2:109" ht="13.2">
      <c r="B36" s="1225"/>
    </row>
    <row r="37" spans="2:109" ht="13.2">
      <c r="B37" s="1225"/>
    </row>
    <row r="38" spans="2:109" ht="13.2">
      <c r="B38" s="1225"/>
    </row>
    <row r="39" spans="2:109" ht="13.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c r="B40" s="1230"/>
      <c r="DD40" s="1230"/>
      <c r="DE40" s="1219"/>
    </row>
    <row r="41" spans="2:109" ht="16.2">
      <c r="B41" s="1231" t="s">
        <v>560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c r="B42" s="1225"/>
      <c r="G42" s="1232"/>
      <c r="I42" s="1233"/>
      <c r="J42" s="1233"/>
      <c r="K42" s="1233"/>
      <c r="AM42" s="1232"/>
      <c r="AN42" s="1232" t="s">
        <v>561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562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c r="B49" s="1225"/>
      <c r="AN49" s="1219" t="s">
        <v>563</v>
      </c>
    </row>
    <row r="50" spans="1:109" ht="13.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523</v>
      </c>
      <c r="BQ50" s="1250"/>
      <c r="BR50" s="1250"/>
      <c r="BS50" s="1250"/>
      <c r="BT50" s="1250"/>
      <c r="BU50" s="1250"/>
      <c r="BV50" s="1250"/>
      <c r="BW50" s="1250"/>
      <c r="BX50" s="1250" t="s">
        <v>524</v>
      </c>
      <c r="BY50" s="1250"/>
      <c r="BZ50" s="1250"/>
      <c r="CA50" s="1250"/>
      <c r="CB50" s="1250"/>
      <c r="CC50" s="1250"/>
      <c r="CD50" s="1250"/>
      <c r="CE50" s="1250"/>
      <c r="CF50" s="1250" t="s">
        <v>525</v>
      </c>
      <c r="CG50" s="1250"/>
      <c r="CH50" s="1250"/>
      <c r="CI50" s="1250"/>
      <c r="CJ50" s="1250"/>
      <c r="CK50" s="1250"/>
      <c r="CL50" s="1250"/>
      <c r="CM50" s="1250"/>
      <c r="CN50" s="1250" t="s">
        <v>526</v>
      </c>
      <c r="CO50" s="1250"/>
      <c r="CP50" s="1250"/>
      <c r="CQ50" s="1250"/>
      <c r="CR50" s="1250"/>
      <c r="CS50" s="1250"/>
      <c r="CT50" s="1250"/>
      <c r="CU50" s="1250"/>
      <c r="CV50" s="1250" t="s">
        <v>527</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v>43</v>
      </c>
      <c r="BQ51" s="1255"/>
      <c r="BR51" s="1255"/>
      <c r="BS51" s="1255"/>
      <c r="BT51" s="1255"/>
      <c r="BU51" s="1255"/>
      <c r="BV51" s="1255"/>
      <c r="BW51" s="1255"/>
      <c r="BX51" s="1255">
        <v>32.299999999999997</v>
      </c>
      <c r="BY51" s="1255"/>
      <c r="BZ51" s="1255"/>
      <c r="CA51" s="1255"/>
      <c r="CB51" s="1255"/>
      <c r="CC51" s="1255"/>
      <c r="CD51" s="1255"/>
      <c r="CE51" s="1255"/>
      <c r="CF51" s="1255">
        <v>29</v>
      </c>
      <c r="CG51" s="1255"/>
      <c r="CH51" s="1255"/>
      <c r="CI51" s="1255"/>
      <c r="CJ51" s="1255"/>
      <c r="CK51" s="1255"/>
      <c r="CL51" s="1255"/>
      <c r="CM51" s="1255"/>
      <c r="CN51" s="1255">
        <v>25.1</v>
      </c>
      <c r="CO51" s="1255"/>
      <c r="CP51" s="1255"/>
      <c r="CQ51" s="1255"/>
      <c r="CR51" s="1255"/>
      <c r="CS51" s="1255"/>
      <c r="CT51" s="1255"/>
      <c r="CU51" s="1255"/>
      <c r="CV51" s="1255">
        <v>31.5</v>
      </c>
      <c r="CW51" s="1255"/>
      <c r="CX51" s="1255"/>
      <c r="CY51" s="1255"/>
      <c r="CZ51" s="1255"/>
      <c r="DA51" s="1255"/>
      <c r="DB51" s="1255"/>
      <c r="DC51" s="1255"/>
    </row>
    <row r="52" spans="1:109" ht="13.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64.099999999999994</v>
      </c>
      <c r="BQ53" s="1255"/>
      <c r="BR53" s="1255"/>
      <c r="BS53" s="1255"/>
      <c r="BT53" s="1255"/>
      <c r="BU53" s="1255"/>
      <c r="BV53" s="1255"/>
      <c r="BW53" s="1255"/>
      <c r="BX53" s="1255">
        <v>65.5</v>
      </c>
      <c r="BY53" s="1255"/>
      <c r="BZ53" s="1255"/>
      <c r="CA53" s="1255"/>
      <c r="CB53" s="1255"/>
      <c r="CC53" s="1255"/>
      <c r="CD53" s="1255"/>
      <c r="CE53" s="1255"/>
      <c r="CF53" s="1255">
        <v>66.5</v>
      </c>
      <c r="CG53" s="1255"/>
      <c r="CH53" s="1255"/>
      <c r="CI53" s="1255"/>
      <c r="CJ53" s="1255"/>
      <c r="CK53" s="1255"/>
      <c r="CL53" s="1255"/>
      <c r="CM53" s="1255"/>
      <c r="CN53" s="1255">
        <v>67.2</v>
      </c>
      <c r="CO53" s="1255"/>
      <c r="CP53" s="1255"/>
      <c r="CQ53" s="1255"/>
      <c r="CR53" s="1255"/>
      <c r="CS53" s="1255"/>
      <c r="CT53" s="1255"/>
      <c r="CU53" s="1255"/>
      <c r="CV53" s="1255">
        <v>66.8</v>
      </c>
      <c r="CW53" s="1255"/>
      <c r="CX53" s="1255"/>
      <c r="CY53" s="1255"/>
      <c r="CZ53" s="1255"/>
      <c r="DA53" s="1255"/>
      <c r="DB53" s="1255"/>
      <c r="DC53" s="1255"/>
    </row>
    <row r="54" spans="1:109" ht="13.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20.399999999999999</v>
      </c>
      <c r="BQ55" s="1255"/>
      <c r="BR55" s="1255"/>
      <c r="BS55" s="1255"/>
      <c r="BT55" s="1255"/>
      <c r="BU55" s="1255"/>
      <c r="BV55" s="1255"/>
      <c r="BW55" s="1255"/>
      <c r="BX55" s="1255">
        <v>11.2</v>
      </c>
      <c r="BY55" s="1255"/>
      <c r="BZ55" s="1255"/>
      <c r="CA55" s="1255"/>
      <c r="CB55" s="1255"/>
      <c r="CC55" s="1255"/>
      <c r="CD55" s="1255"/>
      <c r="CE55" s="1255"/>
      <c r="CF55" s="1255">
        <v>4.5999999999999996</v>
      </c>
      <c r="CG55" s="1255"/>
      <c r="CH55" s="1255"/>
      <c r="CI55" s="1255"/>
      <c r="CJ55" s="1255"/>
      <c r="CK55" s="1255"/>
      <c r="CL55" s="1255"/>
      <c r="CM55" s="1255"/>
      <c r="CN55" s="1255">
        <v>4.2</v>
      </c>
      <c r="CO55" s="1255"/>
      <c r="CP55" s="1255"/>
      <c r="CQ55" s="1255"/>
      <c r="CR55" s="1255"/>
      <c r="CS55" s="1255"/>
      <c r="CT55" s="1255"/>
      <c r="CU55" s="1255"/>
      <c r="CV55" s="1255">
        <v>3.6</v>
      </c>
      <c r="CW55" s="1255"/>
      <c r="CX55" s="1255"/>
      <c r="CY55" s="1255"/>
      <c r="CZ55" s="1255"/>
      <c r="DA55" s="1255"/>
      <c r="DB55" s="1255"/>
      <c r="DC55" s="1255"/>
    </row>
    <row r="56" spans="1:109" ht="13.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63</v>
      </c>
      <c r="BQ57" s="1255"/>
      <c r="BR57" s="1255"/>
      <c r="BS57" s="1255"/>
      <c r="BT57" s="1255"/>
      <c r="BU57" s="1255"/>
      <c r="BV57" s="1255"/>
      <c r="BW57" s="1255"/>
      <c r="BX57" s="1255">
        <v>63.7</v>
      </c>
      <c r="BY57" s="1255"/>
      <c r="BZ57" s="1255"/>
      <c r="CA57" s="1255"/>
      <c r="CB57" s="1255"/>
      <c r="CC57" s="1255"/>
      <c r="CD57" s="1255"/>
      <c r="CE57" s="1255"/>
      <c r="CF57" s="1255">
        <v>64.2</v>
      </c>
      <c r="CG57" s="1255"/>
      <c r="CH57" s="1255"/>
      <c r="CI57" s="1255"/>
      <c r="CJ57" s="1255"/>
      <c r="CK57" s="1255"/>
      <c r="CL57" s="1255"/>
      <c r="CM57" s="1255"/>
      <c r="CN57" s="1255">
        <v>65</v>
      </c>
      <c r="CO57" s="1255"/>
      <c r="CP57" s="1255"/>
      <c r="CQ57" s="1255"/>
      <c r="CR57" s="1255"/>
      <c r="CS57" s="1255"/>
      <c r="CT57" s="1255"/>
      <c r="CU57" s="1255"/>
      <c r="CV57" s="1255">
        <v>66.099999999999994</v>
      </c>
      <c r="CW57" s="1255"/>
      <c r="CX57" s="1255"/>
      <c r="CY57" s="1255"/>
      <c r="CZ57" s="1255"/>
      <c r="DA57" s="1255"/>
      <c r="DB57" s="1255"/>
      <c r="DC57" s="1255"/>
      <c r="DD57" s="1258"/>
      <c r="DE57" s="1256"/>
    </row>
    <row r="58" spans="1:109" s="1233" customFormat="1" ht="13.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c r="B63" s="1264" t="s">
        <v>568</v>
      </c>
    </row>
    <row r="64" spans="1:109" ht="13.2">
      <c r="B64" s="1225"/>
      <c r="G64" s="1232"/>
      <c r="I64" s="1265"/>
      <c r="J64" s="1265"/>
      <c r="K64" s="1265"/>
      <c r="L64" s="1265"/>
      <c r="M64" s="1265"/>
      <c r="N64" s="1266"/>
      <c r="AM64" s="1232"/>
      <c r="AN64" s="1232" t="s">
        <v>561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c r="B65" s="1225"/>
      <c r="AN65" s="1234" t="s">
        <v>569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c r="B71" s="1225"/>
      <c r="G71" s="1270"/>
      <c r="I71" s="1271"/>
      <c r="J71" s="1268"/>
      <c r="K71" s="1268"/>
      <c r="L71" s="1269"/>
      <c r="M71" s="1268"/>
      <c r="N71" s="1269"/>
      <c r="AM71" s="1270"/>
      <c r="AN71" s="1219" t="s">
        <v>563</v>
      </c>
    </row>
    <row r="72" spans="2:107" ht="13.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523</v>
      </c>
      <c r="BQ72" s="1250"/>
      <c r="BR72" s="1250"/>
      <c r="BS72" s="1250"/>
      <c r="BT72" s="1250"/>
      <c r="BU72" s="1250"/>
      <c r="BV72" s="1250"/>
      <c r="BW72" s="1250"/>
      <c r="BX72" s="1250" t="s">
        <v>524</v>
      </c>
      <c r="BY72" s="1250"/>
      <c r="BZ72" s="1250"/>
      <c r="CA72" s="1250"/>
      <c r="CB72" s="1250"/>
      <c r="CC72" s="1250"/>
      <c r="CD72" s="1250"/>
      <c r="CE72" s="1250"/>
      <c r="CF72" s="1250" t="s">
        <v>525</v>
      </c>
      <c r="CG72" s="1250"/>
      <c r="CH72" s="1250"/>
      <c r="CI72" s="1250"/>
      <c r="CJ72" s="1250"/>
      <c r="CK72" s="1250"/>
      <c r="CL72" s="1250"/>
      <c r="CM72" s="1250"/>
      <c r="CN72" s="1250" t="s">
        <v>526</v>
      </c>
      <c r="CO72" s="1250"/>
      <c r="CP72" s="1250"/>
      <c r="CQ72" s="1250"/>
      <c r="CR72" s="1250"/>
      <c r="CS72" s="1250"/>
      <c r="CT72" s="1250"/>
      <c r="CU72" s="1250"/>
      <c r="CV72" s="1250" t="s">
        <v>527</v>
      </c>
      <c r="CW72" s="1250"/>
      <c r="CX72" s="1250"/>
      <c r="CY72" s="1250"/>
      <c r="CZ72" s="1250"/>
      <c r="DA72" s="1250"/>
      <c r="DB72" s="1250"/>
      <c r="DC72" s="1250"/>
    </row>
    <row r="73" spans="2:107" ht="13.2">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v>43</v>
      </c>
      <c r="BQ73" s="1255"/>
      <c r="BR73" s="1255"/>
      <c r="BS73" s="1255"/>
      <c r="BT73" s="1255"/>
      <c r="BU73" s="1255"/>
      <c r="BV73" s="1255"/>
      <c r="BW73" s="1255"/>
      <c r="BX73" s="1255">
        <v>32.299999999999997</v>
      </c>
      <c r="BY73" s="1255"/>
      <c r="BZ73" s="1255"/>
      <c r="CA73" s="1255"/>
      <c r="CB73" s="1255"/>
      <c r="CC73" s="1255"/>
      <c r="CD73" s="1255"/>
      <c r="CE73" s="1255"/>
      <c r="CF73" s="1255">
        <v>29</v>
      </c>
      <c r="CG73" s="1255"/>
      <c r="CH73" s="1255"/>
      <c r="CI73" s="1255"/>
      <c r="CJ73" s="1255"/>
      <c r="CK73" s="1255"/>
      <c r="CL73" s="1255"/>
      <c r="CM73" s="1255"/>
      <c r="CN73" s="1255">
        <v>25.1</v>
      </c>
      <c r="CO73" s="1255"/>
      <c r="CP73" s="1255"/>
      <c r="CQ73" s="1255"/>
      <c r="CR73" s="1255"/>
      <c r="CS73" s="1255"/>
      <c r="CT73" s="1255"/>
      <c r="CU73" s="1255"/>
      <c r="CV73" s="1255">
        <v>31.5</v>
      </c>
      <c r="CW73" s="1255"/>
      <c r="CX73" s="1255"/>
      <c r="CY73" s="1255"/>
      <c r="CZ73" s="1255"/>
      <c r="DA73" s="1255"/>
      <c r="DB73" s="1255"/>
      <c r="DC73" s="1255"/>
    </row>
    <row r="74" spans="2:107" ht="13.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570</v>
      </c>
      <c r="BC75" s="1254"/>
      <c r="BD75" s="1254"/>
      <c r="BE75" s="1254"/>
      <c r="BF75" s="1254"/>
      <c r="BG75" s="1254"/>
      <c r="BH75" s="1254"/>
      <c r="BI75" s="1254"/>
      <c r="BJ75" s="1254"/>
      <c r="BK75" s="1254"/>
      <c r="BL75" s="1254"/>
      <c r="BM75" s="1254"/>
      <c r="BN75" s="1254"/>
      <c r="BO75" s="1254"/>
      <c r="BP75" s="1255">
        <v>5.5</v>
      </c>
      <c r="BQ75" s="1255"/>
      <c r="BR75" s="1255"/>
      <c r="BS75" s="1255"/>
      <c r="BT75" s="1255"/>
      <c r="BU75" s="1255"/>
      <c r="BV75" s="1255"/>
      <c r="BW75" s="1255"/>
      <c r="BX75" s="1255">
        <v>5.5</v>
      </c>
      <c r="BY75" s="1255"/>
      <c r="BZ75" s="1255"/>
      <c r="CA75" s="1255"/>
      <c r="CB75" s="1255"/>
      <c r="CC75" s="1255"/>
      <c r="CD75" s="1255"/>
      <c r="CE75" s="1255"/>
      <c r="CF75" s="1255">
        <v>5.7</v>
      </c>
      <c r="CG75" s="1255"/>
      <c r="CH75" s="1255"/>
      <c r="CI75" s="1255"/>
      <c r="CJ75" s="1255"/>
      <c r="CK75" s="1255"/>
      <c r="CL75" s="1255"/>
      <c r="CM75" s="1255"/>
      <c r="CN75" s="1255">
        <v>5.5</v>
      </c>
      <c r="CO75" s="1255"/>
      <c r="CP75" s="1255"/>
      <c r="CQ75" s="1255"/>
      <c r="CR75" s="1255"/>
      <c r="CS75" s="1255"/>
      <c r="CT75" s="1255"/>
      <c r="CU75" s="1255"/>
      <c r="CV75" s="1255">
        <v>5.3</v>
      </c>
      <c r="CW75" s="1255"/>
      <c r="CX75" s="1255"/>
      <c r="CY75" s="1255"/>
      <c r="CZ75" s="1255"/>
      <c r="DA75" s="1255"/>
      <c r="DB75" s="1255"/>
      <c r="DC75" s="1255"/>
    </row>
    <row r="76" spans="2:107" ht="13.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20.399999999999999</v>
      </c>
      <c r="BQ77" s="1255"/>
      <c r="BR77" s="1255"/>
      <c r="BS77" s="1255"/>
      <c r="BT77" s="1255"/>
      <c r="BU77" s="1255"/>
      <c r="BV77" s="1255"/>
      <c r="BW77" s="1255"/>
      <c r="BX77" s="1255">
        <v>11.2</v>
      </c>
      <c r="BY77" s="1255"/>
      <c r="BZ77" s="1255"/>
      <c r="CA77" s="1255"/>
      <c r="CB77" s="1255"/>
      <c r="CC77" s="1255"/>
      <c r="CD77" s="1255"/>
      <c r="CE77" s="1255"/>
      <c r="CF77" s="1255">
        <v>4.5999999999999996</v>
      </c>
      <c r="CG77" s="1255"/>
      <c r="CH77" s="1255"/>
      <c r="CI77" s="1255"/>
      <c r="CJ77" s="1255"/>
      <c r="CK77" s="1255"/>
      <c r="CL77" s="1255"/>
      <c r="CM77" s="1255"/>
      <c r="CN77" s="1255">
        <v>4.2</v>
      </c>
      <c r="CO77" s="1255"/>
      <c r="CP77" s="1255"/>
      <c r="CQ77" s="1255"/>
      <c r="CR77" s="1255"/>
      <c r="CS77" s="1255"/>
      <c r="CT77" s="1255"/>
      <c r="CU77" s="1255"/>
      <c r="CV77" s="1255">
        <v>3.6</v>
      </c>
      <c r="CW77" s="1255"/>
      <c r="CX77" s="1255"/>
      <c r="CY77" s="1255"/>
      <c r="CZ77" s="1255"/>
      <c r="DA77" s="1255"/>
      <c r="DB77" s="1255"/>
      <c r="DC77" s="1255"/>
    </row>
    <row r="78" spans="2:107" ht="13.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570</v>
      </c>
      <c r="BC79" s="1254"/>
      <c r="BD79" s="1254"/>
      <c r="BE79" s="1254"/>
      <c r="BF79" s="1254"/>
      <c r="BG79" s="1254"/>
      <c r="BH79" s="1254"/>
      <c r="BI79" s="1254"/>
      <c r="BJ79" s="1254"/>
      <c r="BK79" s="1254"/>
      <c r="BL79" s="1254"/>
      <c r="BM79" s="1254"/>
      <c r="BN79" s="1254"/>
      <c r="BO79" s="1254"/>
      <c r="BP79" s="1255">
        <v>6.2</v>
      </c>
      <c r="BQ79" s="1255"/>
      <c r="BR79" s="1255"/>
      <c r="BS79" s="1255"/>
      <c r="BT79" s="1255"/>
      <c r="BU79" s="1255"/>
      <c r="BV79" s="1255"/>
      <c r="BW79" s="1255"/>
      <c r="BX79" s="1255">
        <v>5.7</v>
      </c>
      <c r="BY79" s="1255"/>
      <c r="BZ79" s="1255"/>
      <c r="CA79" s="1255"/>
      <c r="CB79" s="1255"/>
      <c r="CC79" s="1255"/>
      <c r="CD79" s="1255"/>
      <c r="CE79" s="1255"/>
      <c r="CF79" s="1255">
        <v>5.8</v>
      </c>
      <c r="CG79" s="1255"/>
      <c r="CH79" s="1255"/>
      <c r="CI79" s="1255"/>
      <c r="CJ79" s="1255"/>
      <c r="CK79" s="1255"/>
      <c r="CL79" s="1255"/>
      <c r="CM79" s="1255"/>
      <c r="CN79" s="1255">
        <v>5.8</v>
      </c>
      <c r="CO79" s="1255"/>
      <c r="CP79" s="1255"/>
      <c r="CQ79" s="1255"/>
      <c r="CR79" s="1255"/>
      <c r="CS79" s="1255"/>
      <c r="CT79" s="1255"/>
      <c r="CU79" s="1255"/>
      <c r="CV79" s="1255">
        <v>5.7</v>
      </c>
      <c r="CW79" s="1255"/>
      <c r="CX79" s="1255"/>
      <c r="CY79" s="1255"/>
      <c r="CZ79" s="1255"/>
      <c r="DA79" s="1255"/>
      <c r="DB79" s="1255"/>
      <c r="DC79" s="1255"/>
    </row>
    <row r="80" spans="2:107" ht="13.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c r="B81" s="1225"/>
    </row>
    <row r="82" spans="2:109" ht="16.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c r="DD84" s="1219"/>
      <c r="DE84" s="1219"/>
    </row>
    <row r="85" spans="2:109" ht="13.2">
      <c r="DD85" s="1219"/>
      <c r="DE85" s="1219"/>
    </row>
  </sheetData>
  <sheetProtection algorithmName="SHA-512" hashValue="/XWfIoRchTa76tSGhITtjk7C/TWTUl2I0OU1mk7hIi3aA2Urwhl+s9wsGORzONVUF+US1ngcrW9NwoD0SbhqlA==" saltValue="FR8COzxTsFcrLXg6dZw8D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1" zoomScale="70" zoomScaleNormal="70" zoomScaleSheetLayoutView="70" workbookViewId="0">
      <selection activeCell="AC112" sqref="AC112"/>
    </sheetView>
  </sheetViews>
  <sheetFormatPr defaultColWidth="0" defaultRowHeight="13.5" customHeight="1" zeroHeight="1"/>
  <cols>
    <col min="1" max="34" width="2.44140625" style="248" customWidth="1"/>
    <col min="35" max="122" width="2.44140625" style="247" customWidth="1"/>
    <col min="123" max="16384" width="2.441406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c r="S2" s="247"/>
      <c r="AH2" s="247"/>
    </row>
    <row r="3" spans="1:34"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row r="5" spans="1:34" ht="13.2"/>
    <row r="6" spans="1:34" ht="13.2"/>
    <row r="7" spans="1:34" ht="13.2"/>
    <row r="8" spans="1:34" ht="13.2"/>
    <row r="9" spans="1:34" ht="13.2">
      <c r="AH9" s="247"/>
    </row>
    <row r="10" spans="1:34" ht="13.2"/>
    <row r="11" spans="1:34" ht="13.2"/>
    <row r="12" spans="1:34" ht="13.2"/>
    <row r="13" spans="1:34" ht="13.2"/>
    <row r="14" spans="1:34" ht="13.2"/>
    <row r="15" spans="1:34" ht="13.2"/>
    <row r="16" spans="1:34" ht="13.2"/>
    <row r="17" spans="12:34" ht="13.2">
      <c r="AH17" s="247"/>
    </row>
    <row r="18" spans="12:34" ht="13.2"/>
    <row r="19" spans="12:34" ht="13.2"/>
    <row r="20" spans="12:34" ht="13.2">
      <c r="AH20" s="247"/>
    </row>
    <row r="21" spans="12:34" ht="13.2">
      <c r="AH21" s="247"/>
    </row>
    <row r="22" spans="12:34" ht="13.2"/>
    <row r="23" spans="12:34" ht="13.2"/>
    <row r="24" spans="12:34" ht="13.2">
      <c r="Q24" s="247"/>
    </row>
    <row r="25" spans="12:34" ht="13.2"/>
    <row r="26" spans="12:34" ht="13.2"/>
    <row r="27" spans="12:34" ht="13.2"/>
    <row r="28" spans="12:34" ht="13.2">
      <c r="O28" s="247"/>
      <c r="T28" s="247"/>
      <c r="AH28" s="247"/>
    </row>
    <row r="29" spans="12:34" ht="13.2"/>
    <row r="30" spans="12:34" ht="13.2"/>
    <row r="31" spans="12:34" ht="13.2">
      <c r="Q31" s="247"/>
    </row>
    <row r="32" spans="12:34" ht="13.2">
      <c r="L32" s="247"/>
    </row>
    <row r="33" spans="2:34" ht="13.2">
      <c r="C33" s="247"/>
      <c r="E33" s="247"/>
      <c r="G33" s="247"/>
      <c r="I33" s="247"/>
      <c r="X33" s="247"/>
    </row>
    <row r="34" spans="2:34" ht="13.2">
      <c r="B34" s="247"/>
      <c r="P34" s="247"/>
      <c r="R34" s="247"/>
      <c r="T34" s="247"/>
    </row>
    <row r="35" spans="2:34" ht="13.2">
      <c r="D35" s="247"/>
      <c r="W35" s="247"/>
      <c r="AC35" s="247"/>
      <c r="AD35" s="247"/>
      <c r="AE35" s="247"/>
      <c r="AF35" s="247"/>
      <c r="AG35" s="247"/>
      <c r="AH35" s="247"/>
    </row>
    <row r="36" spans="2:34" ht="13.2">
      <c r="H36" s="247"/>
      <c r="J36" s="247"/>
      <c r="K36" s="247"/>
      <c r="M36" s="247"/>
      <c r="Y36" s="247"/>
      <c r="Z36" s="247"/>
      <c r="AA36" s="247"/>
      <c r="AB36" s="247"/>
      <c r="AC36" s="247"/>
      <c r="AD36" s="247"/>
      <c r="AE36" s="247"/>
      <c r="AF36" s="247"/>
      <c r="AG36" s="247"/>
      <c r="AH36" s="247"/>
    </row>
    <row r="37" spans="2:34" ht="13.2">
      <c r="AH37" s="247"/>
    </row>
    <row r="38" spans="2:34" ht="13.2">
      <c r="AG38" s="247"/>
      <c r="AH38" s="247"/>
    </row>
    <row r="39" spans="2:34" ht="13.2"/>
    <row r="40" spans="2:34" ht="13.2">
      <c r="X40" s="247"/>
    </row>
    <row r="41" spans="2:34" ht="13.2">
      <c r="R41" s="247"/>
    </row>
    <row r="42" spans="2:34" ht="13.2">
      <c r="W42" s="247"/>
    </row>
    <row r="43" spans="2:34" ht="13.2">
      <c r="Y43" s="247"/>
      <c r="Z43" s="247"/>
      <c r="AA43" s="247"/>
      <c r="AB43" s="247"/>
      <c r="AC43" s="247"/>
      <c r="AD43" s="247"/>
      <c r="AE43" s="247"/>
      <c r="AF43" s="247"/>
      <c r="AG43" s="247"/>
      <c r="AH43" s="247"/>
    </row>
    <row r="44" spans="2:34" ht="13.2">
      <c r="AH44" s="247"/>
    </row>
    <row r="45" spans="2:34" ht="13.2">
      <c r="X45" s="247"/>
    </row>
    <row r="46" spans="2:34" ht="13.2"/>
    <row r="47" spans="2:34" ht="13.2"/>
    <row r="48" spans="2:34" ht="13.2">
      <c r="W48" s="247"/>
      <c r="Y48" s="247"/>
      <c r="Z48" s="247"/>
      <c r="AA48" s="247"/>
      <c r="AB48" s="247"/>
      <c r="AC48" s="247"/>
      <c r="AD48" s="247"/>
      <c r="AE48" s="247"/>
      <c r="AF48" s="247"/>
      <c r="AG48" s="247"/>
      <c r="AH48" s="247"/>
    </row>
    <row r="49" spans="28:34" ht="13.2"/>
    <row r="50" spans="28:34" ht="13.2">
      <c r="AE50" s="247"/>
      <c r="AF50" s="247"/>
      <c r="AG50" s="247"/>
      <c r="AH50" s="247"/>
    </row>
    <row r="51" spans="28:34" ht="13.2">
      <c r="AC51" s="247"/>
      <c r="AD51" s="247"/>
      <c r="AE51" s="247"/>
      <c r="AF51" s="247"/>
      <c r="AG51" s="247"/>
      <c r="AH51" s="247"/>
    </row>
    <row r="52" spans="28:34" ht="13.2"/>
    <row r="53" spans="28:34" ht="13.2">
      <c r="AF53" s="247"/>
      <c r="AG53" s="247"/>
      <c r="AH53" s="247"/>
    </row>
    <row r="54" spans="28:34" ht="13.2">
      <c r="AH54" s="247"/>
    </row>
    <row r="55" spans="28:34" ht="13.2"/>
    <row r="56" spans="28:34" ht="13.2">
      <c r="AB56" s="247"/>
      <c r="AC56" s="247"/>
      <c r="AD56" s="247"/>
      <c r="AE56" s="247"/>
      <c r="AF56" s="247"/>
      <c r="AG56" s="247"/>
      <c r="AH56" s="247"/>
    </row>
    <row r="57" spans="28:34" ht="13.2">
      <c r="AH57" s="247"/>
    </row>
    <row r="58" spans="28:34" ht="13.2">
      <c r="AH58" s="247"/>
    </row>
    <row r="59" spans="28:34" ht="13.2"/>
    <row r="60" spans="28:34" ht="13.2"/>
    <row r="61" spans="28:34" ht="13.2"/>
    <row r="62" spans="28:34" ht="13.2"/>
    <row r="63" spans="28:34" ht="13.2">
      <c r="AH63" s="247"/>
    </row>
    <row r="64" spans="28:34" ht="13.2">
      <c r="AG64" s="247"/>
      <c r="AH64" s="247"/>
    </row>
    <row r="65" spans="28:34" ht="13.2"/>
    <row r="66" spans="28:34" ht="13.2"/>
    <row r="67" spans="28:34" ht="13.2"/>
    <row r="68" spans="28:34" ht="13.2">
      <c r="AB68" s="247"/>
      <c r="AC68" s="247"/>
      <c r="AD68" s="247"/>
      <c r="AE68" s="247"/>
      <c r="AF68" s="247"/>
      <c r="AG68" s="247"/>
      <c r="AH68" s="247"/>
    </row>
    <row r="69" spans="28:34" ht="13.2">
      <c r="AF69" s="247"/>
      <c r="AG69" s="247"/>
      <c r="AH69" s="247"/>
    </row>
    <row r="70" spans="28:34" ht="13.2"/>
    <row r="71" spans="28:34" ht="13.2"/>
    <row r="72" spans="28:34" ht="13.2"/>
    <row r="73" spans="28:34" ht="13.2"/>
    <row r="74" spans="28:34" ht="13.2"/>
    <row r="75" spans="28:34" ht="13.2">
      <c r="AH75" s="247"/>
    </row>
    <row r="76" spans="28:34" ht="13.2">
      <c r="AF76" s="247"/>
      <c r="AG76" s="247"/>
      <c r="AH76" s="247"/>
    </row>
    <row r="77" spans="28:34" ht="13.2">
      <c r="AG77" s="247"/>
      <c r="AH77" s="247"/>
    </row>
    <row r="78" spans="28:34" ht="13.2"/>
    <row r="79" spans="28:34" ht="13.2"/>
    <row r="80" spans="28:34" ht="13.2"/>
    <row r="81" spans="25:34" ht="13.2"/>
    <row r="82" spans="25:34" ht="13.2">
      <c r="Y82" s="247"/>
    </row>
    <row r="83" spans="25:34" ht="13.2">
      <c r="Y83" s="247"/>
      <c r="Z83" s="247"/>
      <c r="AA83" s="247"/>
      <c r="AB83" s="247"/>
      <c r="AC83" s="247"/>
      <c r="AD83" s="247"/>
      <c r="AE83" s="247"/>
      <c r="AF83" s="247"/>
      <c r="AG83" s="247"/>
      <c r="AH83" s="247"/>
    </row>
    <row r="84" spans="25:34" ht="13.2"/>
    <row r="85" spans="25:34" ht="13.2"/>
    <row r="86" spans="25:34" ht="13.2"/>
    <row r="87" spans="25:34" ht="13.2"/>
    <row r="88" spans="25:34" ht="13.2">
      <c r="AH88" s="247"/>
    </row>
    <row r="89" spans="25:34" ht="13.2"/>
    <row r="90" spans="25:34" ht="13.2"/>
    <row r="91" spans="25:34" ht="13.2"/>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473</v>
      </c>
    </row>
  </sheetData>
  <sheetProtection algorithmName="SHA-512" hashValue="uWNz/MmlWL7PwOLqoDM9clXiUHJAUJN5uICdoFD1nKeqlgYJFxYAX4jTqAXJTx2cHauhZvZ2v5vEEMyuMPqnww==" saltValue="uCb+paCJoyNONy26j40b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81" zoomScaleNormal="81" zoomScaleSheetLayoutView="55" workbookViewId="0">
      <selection activeCell="BI110" sqref="BI110"/>
    </sheetView>
  </sheetViews>
  <sheetFormatPr defaultColWidth="0" defaultRowHeight="13.5" customHeight="1" zeroHeight="1"/>
  <cols>
    <col min="1" max="34" width="2.44140625" style="248" customWidth="1"/>
    <col min="35" max="122" width="2.44140625" style="247" customWidth="1"/>
    <col min="123" max="16384" width="2.441406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c r="S2" s="247"/>
      <c r="AH2" s="247"/>
    </row>
    <row r="3" spans="2:34"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row r="5" spans="2:34" ht="13.2"/>
    <row r="6" spans="2:34" ht="13.2"/>
    <row r="7" spans="2:34" ht="13.2"/>
    <row r="8" spans="2:34" ht="13.2"/>
    <row r="9" spans="2:34" ht="13.2">
      <c r="AH9" s="247"/>
    </row>
    <row r="10" spans="2:34" ht="13.2"/>
    <row r="11" spans="2:34" ht="13.2"/>
    <row r="12" spans="2:34" ht="13.2"/>
    <row r="13" spans="2:34" ht="13.2"/>
    <row r="14" spans="2:34" ht="13.2"/>
    <row r="15" spans="2:34" ht="13.2"/>
    <row r="16" spans="2:34" ht="13.2"/>
    <row r="17" spans="12:34" ht="13.2">
      <c r="AH17" s="247"/>
    </row>
    <row r="18" spans="12:34" ht="13.2"/>
    <row r="19" spans="12:34" ht="13.2"/>
    <row r="20" spans="12:34" ht="13.2">
      <c r="AH20" s="247"/>
    </row>
    <row r="21" spans="12:34" ht="13.2">
      <c r="AH21" s="247"/>
    </row>
    <row r="22" spans="12:34" ht="13.2"/>
    <row r="23" spans="12:34" ht="13.2"/>
    <row r="24" spans="12:34" ht="13.2">
      <c r="Q24" s="247"/>
    </row>
    <row r="25" spans="12:34" ht="13.2"/>
    <row r="26" spans="12:34" ht="13.2"/>
    <row r="27" spans="12:34" ht="13.2"/>
    <row r="28" spans="12:34" ht="13.2">
      <c r="O28" s="247"/>
      <c r="T28" s="247"/>
      <c r="AH28" s="247"/>
    </row>
    <row r="29" spans="12:34" ht="13.2"/>
    <row r="30" spans="12:34" ht="13.2"/>
    <row r="31" spans="12:34" ht="13.2">
      <c r="Q31" s="247"/>
    </row>
    <row r="32" spans="12:34" ht="13.2">
      <c r="L32" s="247"/>
    </row>
    <row r="33" spans="2:34" ht="13.2">
      <c r="C33" s="247"/>
      <c r="E33" s="247"/>
      <c r="G33" s="247"/>
      <c r="I33" s="247"/>
      <c r="X33" s="247"/>
    </row>
    <row r="34" spans="2:34" ht="13.2">
      <c r="B34" s="247"/>
      <c r="P34" s="247"/>
      <c r="R34" s="247"/>
      <c r="T34" s="247"/>
    </row>
    <row r="35" spans="2:34" ht="13.2">
      <c r="D35" s="247"/>
      <c r="W35" s="247"/>
      <c r="AC35" s="247"/>
      <c r="AD35" s="247"/>
      <c r="AE35" s="247"/>
      <c r="AF35" s="247"/>
      <c r="AG35" s="247"/>
      <c r="AH35" s="247"/>
    </row>
    <row r="36" spans="2:34" ht="13.2">
      <c r="H36" s="247"/>
      <c r="J36" s="247"/>
      <c r="K36" s="247"/>
      <c r="M36" s="247"/>
      <c r="Y36" s="247"/>
      <c r="Z36" s="247"/>
      <c r="AA36" s="247"/>
      <c r="AB36" s="247"/>
      <c r="AC36" s="247"/>
      <c r="AD36" s="247"/>
      <c r="AE36" s="247"/>
      <c r="AF36" s="247"/>
      <c r="AG36" s="247"/>
      <c r="AH36" s="247"/>
    </row>
    <row r="37" spans="2:34" ht="13.2">
      <c r="AH37" s="247"/>
    </row>
    <row r="38" spans="2:34" ht="13.2">
      <c r="AG38" s="247"/>
      <c r="AH38" s="247"/>
    </row>
    <row r="39" spans="2:34" ht="13.2"/>
    <row r="40" spans="2:34" ht="13.2">
      <c r="X40" s="247"/>
    </row>
    <row r="41" spans="2:34" ht="13.2">
      <c r="R41" s="247"/>
    </row>
    <row r="42" spans="2:34" ht="13.2">
      <c r="W42" s="247"/>
    </row>
    <row r="43" spans="2:34" ht="13.2">
      <c r="Y43" s="247"/>
      <c r="Z43" s="247"/>
      <c r="AA43" s="247"/>
      <c r="AB43" s="247"/>
      <c r="AC43" s="247"/>
      <c r="AD43" s="247"/>
      <c r="AE43" s="247"/>
      <c r="AF43" s="247"/>
      <c r="AG43" s="247"/>
      <c r="AH43" s="247"/>
    </row>
    <row r="44" spans="2:34" ht="13.2">
      <c r="AH44" s="247"/>
    </row>
    <row r="45" spans="2:34" ht="13.2">
      <c r="X45" s="247"/>
    </row>
    <row r="46" spans="2:34" ht="13.2"/>
    <row r="47" spans="2:34" ht="13.2"/>
    <row r="48" spans="2:34" ht="13.2">
      <c r="W48" s="247"/>
      <c r="Y48" s="247"/>
      <c r="Z48" s="247"/>
      <c r="AA48" s="247"/>
      <c r="AB48" s="247"/>
      <c r="AC48" s="247"/>
      <c r="AD48" s="247"/>
      <c r="AE48" s="247"/>
      <c r="AF48" s="247"/>
      <c r="AG48" s="247"/>
      <c r="AH48" s="247"/>
    </row>
    <row r="49" spans="28:34" ht="13.2"/>
    <row r="50" spans="28:34" ht="13.2">
      <c r="AE50" s="247"/>
      <c r="AF50" s="247"/>
      <c r="AG50" s="247"/>
      <c r="AH50" s="247"/>
    </row>
    <row r="51" spans="28:34" ht="13.2">
      <c r="AC51" s="247"/>
      <c r="AD51" s="247"/>
      <c r="AE51" s="247"/>
      <c r="AF51" s="247"/>
      <c r="AG51" s="247"/>
      <c r="AH51" s="247"/>
    </row>
    <row r="52" spans="28:34" ht="13.2"/>
    <row r="53" spans="28:34" ht="13.2">
      <c r="AF53" s="247"/>
      <c r="AG53" s="247"/>
      <c r="AH53" s="247"/>
    </row>
    <row r="54" spans="28:34" ht="13.2">
      <c r="AH54" s="247"/>
    </row>
    <row r="55" spans="28:34" ht="13.2"/>
    <row r="56" spans="28:34" ht="13.2">
      <c r="AB56" s="247"/>
      <c r="AC56" s="247"/>
      <c r="AD56" s="247"/>
      <c r="AE56" s="247"/>
      <c r="AF56" s="247"/>
      <c r="AG56" s="247"/>
      <c r="AH56" s="247"/>
    </row>
    <row r="57" spans="28:34" ht="13.2">
      <c r="AH57" s="247"/>
    </row>
    <row r="58" spans="28:34" ht="13.2">
      <c r="AH58" s="247"/>
    </row>
    <row r="59" spans="28:34" ht="13.2">
      <c r="AG59" s="247"/>
      <c r="AH59" s="247"/>
    </row>
    <row r="60" spans="28:34" ht="13.2"/>
    <row r="61" spans="28:34" ht="13.2"/>
    <row r="62" spans="28:34" ht="13.2"/>
    <row r="63" spans="28:34" ht="13.2">
      <c r="AH63" s="247"/>
    </row>
    <row r="64" spans="28:34" ht="13.2">
      <c r="AG64" s="247"/>
      <c r="AH64" s="247"/>
    </row>
    <row r="65" spans="28:34" ht="13.2"/>
    <row r="66" spans="28:34" ht="13.2"/>
    <row r="67" spans="28:34" ht="13.2"/>
    <row r="68" spans="28:34" ht="13.2">
      <c r="AB68" s="247"/>
      <c r="AC68" s="247"/>
      <c r="AD68" s="247"/>
      <c r="AE68" s="247"/>
      <c r="AF68" s="247"/>
      <c r="AG68" s="247"/>
      <c r="AH68" s="247"/>
    </row>
    <row r="69" spans="28:34" ht="13.2">
      <c r="AF69" s="247"/>
      <c r="AG69" s="247"/>
      <c r="AH69" s="247"/>
    </row>
    <row r="70" spans="28:34" ht="13.2"/>
    <row r="71" spans="28:34" ht="13.2"/>
    <row r="72" spans="28:34" ht="13.2"/>
    <row r="73" spans="28:34" ht="13.2"/>
    <row r="74" spans="28:34" ht="13.2"/>
    <row r="75" spans="28:34" ht="13.2">
      <c r="AH75" s="247"/>
    </row>
    <row r="76" spans="28:34" ht="13.2">
      <c r="AF76" s="247"/>
      <c r="AG76" s="247"/>
      <c r="AH76" s="247"/>
    </row>
    <row r="77" spans="28:34" ht="13.2">
      <c r="AG77" s="247"/>
      <c r="AH77" s="247"/>
    </row>
    <row r="78" spans="28:34" ht="13.2"/>
    <row r="79" spans="28:34" ht="13.2"/>
    <row r="80" spans="28:34" ht="13.2"/>
    <row r="81" spans="25:34" ht="13.2"/>
    <row r="82" spans="25:34" ht="13.2">
      <c r="Y82" s="247"/>
    </row>
    <row r="83" spans="25:34" ht="13.2">
      <c r="Y83" s="247"/>
      <c r="Z83" s="247"/>
      <c r="AA83" s="247"/>
      <c r="AB83" s="247"/>
      <c r="AC83" s="247"/>
      <c r="AD83" s="247"/>
      <c r="AE83" s="247"/>
      <c r="AF83" s="247"/>
      <c r="AG83" s="247"/>
      <c r="AH83" s="247"/>
    </row>
    <row r="84" spans="25:34" ht="13.2"/>
    <row r="85" spans="25:34" ht="13.2"/>
    <row r="86" spans="25:34" ht="13.2"/>
    <row r="87" spans="25:34" ht="13.2"/>
    <row r="88" spans="25:34" ht="13.2">
      <c r="AH88" s="247"/>
    </row>
    <row r="89" spans="25:34" ht="13.2"/>
    <row r="90" spans="25:34" ht="13.2"/>
    <row r="91" spans="25:34" ht="13.2"/>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473</v>
      </c>
    </row>
  </sheetData>
  <sheetProtection algorithmName="SHA-512" hashValue="wyYkhJdoddlEIO9OVwD3jbImN5brauuZGoUWGDGznBU+ZBfuts20tv6R8tIk9pke1iGxZMOAkBwsI8635cj3lQ==" saltValue="vx8KRtuSdW+X4uPviJru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32" customWidth="1"/>
    <col min="2" max="8" width="13.33203125" style="132" customWidth="1"/>
    <col min="9" max="16384" width="11.109375" style="132"/>
  </cols>
  <sheetData>
    <row r="1" spans="1:8">
      <c r="A1" s="126"/>
      <c r="B1" s="127"/>
      <c r="C1" s="128"/>
      <c r="D1" s="129"/>
      <c r="E1" s="130"/>
      <c r="F1" s="130"/>
      <c r="G1" s="130"/>
      <c r="H1" s="131"/>
    </row>
    <row r="2" spans="1:8">
      <c r="A2" s="133"/>
      <c r="B2" s="134"/>
      <c r="C2" s="135"/>
      <c r="D2" s="136" t="s">
        <v>50</v>
      </c>
      <c r="E2" s="137"/>
      <c r="F2" s="138" t="s">
        <v>522</v>
      </c>
      <c r="G2" s="139"/>
      <c r="H2" s="140"/>
    </row>
    <row r="3" spans="1:8">
      <c r="A3" s="136" t="s">
        <v>515</v>
      </c>
      <c r="B3" s="141"/>
      <c r="C3" s="142"/>
      <c r="D3" s="143">
        <v>40810</v>
      </c>
      <c r="E3" s="144"/>
      <c r="F3" s="145">
        <v>45483</v>
      </c>
      <c r="G3" s="146"/>
      <c r="H3" s="147"/>
    </row>
    <row r="4" spans="1:8">
      <c r="A4" s="148"/>
      <c r="B4" s="149"/>
      <c r="C4" s="150"/>
      <c r="D4" s="151">
        <v>24410</v>
      </c>
      <c r="E4" s="152"/>
      <c r="F4" s="153">
        <v>24241</v>
      </c>
      <c r="G4" s="154"/>
      <c r="H4" s="155"/>
    </row>
    <row r="5" spans="1:8">
      <c r="A5" s="136" t="s">
        <v>517</v>
      </c>
      <c r="B5" s="141"/>
      <c r="C5" s="142"/>
      <c r="D5" s="143">
        <v>25110</v>
      </c>
      <c r="E5" s="144"/>
      <c r="F5" s="145">
        <v>45945</v>
      </c>
      <c r="G5" s="146"/>
      <c r="H5" s="147"/>
    </row>
    <row r="6" spans="1:8">
      <c r="A6" s="148"/>
      <c r="B6" s="149"/>
      <c r="C6" s="150"/>
      <c r="D6" s="151">
        <v>19748</v>
      </c>
      <c r="E6" s="152"/>
      <c r="F6" s="153">
        <v>25180</v>
      </c>
      <c r="G6" s="154"/>
      <c r="H6" s="155"/>
    </row>
    <row r="7" spans="1:8">
      <c r="A7" s="136" t="s">
        <v>518</v>
      </c>
      <c r="B7" s="141"/>
      <c r="C7" s="142"/>
      <c r="D7" s="143">
        <v>26119</v>
      </c>
      <c r="E7" s="144"/>
      <c r="F7" s="145">
        <v>44475</v>
      </c>
      <c r="G7" s="146"/>
      <c r="H7" s="147"/>
    </row>
    <row r="8" spans="1:8">
      <c r="A8" s="148"/>
      <c r="B8" s="149"/>
      <c r="C8" s="150"/>
      <c r="D8" s="151">
        <v>22970</v>
      </c>
      <c r="E8" s="152"/>
      <c r="F8" s="153">
        <v>24780</v>
      </c>
      <c r="G8" s="154"/>
      <c r="H8" s="155"/>
    </row>
    <row r="9" spans="1:8">
      <c r="A9" s="136" t="s">
        <v>519</v>
      </c>
      <c r="B9" s="141"/>
      <c r="C9" s="142"/>
      <c r="D9" s="143">
        <v>35015</v>
      </c>
      <c r="E9" s="144"/>
      <c r="F9" s="145">
        <v>45982</v>
      </c>
      <c r="G9" s="146"/>
      <c r="H9" s="147"/>
    </row>
    <row r="10" spans="1:8">
      <c r="A10" s="148"/>
      <c r="B10" s="149"/>
      <c r="C10" s="150"/>
      <c r="D10" s="151">
        <v>30284</v>
      </c>
      <c r="E10" s="152"/>
      <c r="F10" s="153">
        <v>25583</v>
      </c>
      <c r="G10" s="154"/>
      <c r="H10" s="155"/>
    </row>
    <row r="11" spans="1:8">
      <c r="A11" s="136" t="s">
        <v>520</v>
      </c>
      <c r="B11" s="141"/>
      <c r="C11" s="142"/>
      <c r="D11" s="143">
        <v>55161</v>
      </c>
      <c r="E11" s="144"/>
      <c r="F11" s="145">
        <v>50538</v>
      </c>
      <c r="G11" s="146"/>
      <c r="H11" s="147"/>
    </row>
    <row r="12" spans="1:8">
      <c r="A12" s="148"/>
      <c r="B12" s="149"/>
      <c r="C12" s="156"/>
      <c r="D12" s="151">
        <v>47254</v>
      </c>
      <c r="E12" s="152"/>
      <c r="F12" s="153">
        <v>29053</v>
      </c>
      <c r="G12" s="154"/>
      <c r="H12" s="155"/>
    </row>
    <row r="13" spans="1:8">
      <c r="A13" s="136"/>
      <c r="B13" s="141"/>
      <c r="C13" s="157"/>
      <c r="D13" s="158">
        <v>36443</v>
      </c>
      <c r="E13" s="159"/>
      <c r="F13" s="160">
        <v>46485</v>
      </c>
      <c r="G13" s="161"/>
      <c r="H13" s="147"/>
    </row>
    <row r="14" spans="1:8">
      <c r="A14" s="148"/>
      <c r="B14" s="149"/>
      <c r="C14" s="150"/>
      <c r="D14" s="151">
        <v>28933</v>
      </c>
      <c r="E14" s="152"/>
      <c r="F14" s="153">
        <v>25767</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4.1900000000000004</v>
      </c>
      <c r="C19" s="162">
        <f>ROUND(VALUE(SUBSTITUTE(実質収支比率等に係る経年分析!G$48,"▲","-")),2)</f>
        <v>5.79</v>
      </c>
      <c r="D19" s="162">
        <f>ROUND(VALUE(SUBSTITUTE(実質収支比率等に係る経年分析!H$48,"▲","-")),2)</f>
        <v>4.8499999999999996</v>
      </c>
      <c r="E19" s="162">
        <f>ROUND(VALUE(SUBSTITUTE(実質収支比率等に係る経年分析!I$48,"▲","-")),2)</f>
        <v>5.35</v>
      </c>
      <c r="F19" s="162">
        <f>ROUND(VALUE(SUBSTITUTE(実質収支比率等に係る経年分析!J$48,"▲","-")),2)</f>
        <v>5.37</v>
      </c>
    </row>
    <row r="20" spans="1:11">
      <c r="A20" s="162" t="s">
        <v>53</v>
      </c>
      <c r="B20" s="162">
        <f>ROUND(VALUE(SUBSTITUTE(実質収支比率等に係る経年分析!F$47,"▲","-")),2)</f>
        <v>6.02</v>
      </c>
      <c r="C20" s="162">
        <f>ROUND(VALUE(SUBSTITUTE(実質収支比率等に係る経年分析!G$47,"▲","-")),2)</f>
        <v>7.06</v>
      </c>
      <c r="D20" s="162">
        <f>ROUND(VALUE(SUBSTITUTE(実質収支比率等に係る経年分析!H$47,"▲","-")),2)</f>
        <v>6.94</v>
      </c>
      <c r="E20" s="162">
        <f>ROUND(VALUE(SUBSTITUTE(実質収支比率等に係る経年分析!I$47,"▲","-")),2)</f>
        <v>6.32</v>
      </c>
      <c r="F20" s="162">
        <f>ROUND(VALUE(SUBSTITUTE(実質収支比率等に係る経年分析!J$47,"▲","-")),2)</f>
        <v>6.26</v>
      </c>
    </row>
    <row r="21" spans="1:11">
      <c r="A21" s="162" t="s">
        <v>54</v>
      </c>
      <c r="B21" s="162">
        <f>IF(ISNUMBER(VALUE(SUBSTITUTE(実質収支比率等に係る経年分析!F$49,"▲","-"))),ROUND(VALUE(SUBSTITUTE(実質収支比率等に係る経年分析!F$49,"▲","-")),2),NA())</f>
        <v>-0.37</v>
      </c>
      <c r="C21" s="162">
        <f>IF(ISNUMBER(VALUE(SUBSTITUTE(実質収支比率等に係る経年分析!G$49,"▲","-"))),ROUND(VALUE(SUBSTITUTE(実質収支比率等に係る経年分析!G$49,"▲","-")),2),NA())</f>
        <v>1.33</v>
      </c>
      <c r="D21" s="162">
        <f>IF(ISNUMBER(VALUE(SUBSTITUTE(実質収支比率等に係る経年分析!H$49,"▲","-"))),ROUND(VALUE(SUBSTITUTE(実質収支比率等に係る経年分析!H$49,"▲","-")),2),NA())</f>
        <v>-4.3899999999999997</v>
      </c>
      <c r="E21" s="162">
        <f>IF(ISNUMBER(VALUE(SUBSTITUTE(実質収支比率等に係る経年分析!I$49,"▲","-"))),ROUND(VALUE(SUBSTITUTE(実質収支比率等に係る経年分析!I$49,"▲","-")),2),NA())</f>
        <v>-2.1</v>
      </c>
      <c r="F21" s="162">
        <f>IF(ISNUMBER(VALUE(SUBSTITUTE(実質収支比率等に係る経年分析!J$49,"▲","-"))),ROUND(VALUE(SUBSTITUTE(実質収支比率等に係る経年分析!J$49,"▲","-")),2),NA())</f>
        <v>-2.2200000000000002</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0.01</v>
      </c>
    </row>
    <row r="33" spans="1:16">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0.45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0.56999999999999995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0.19</v>
      </c>
    </row>
    <row r="34" spans="1:16">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0.17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0.31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0.28000000000000003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0.56999999999999995</v>
      </c>
    </row>
    <row r="35" spans="1:16">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1.1499999999999999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1.67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1.67</v>
      </c>
    </row>
    <row r="36" spans="1:16">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4.18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5.78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4.8499999999999996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5.35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5.37</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2009</v>
      </c>
      <c r="E42" s="164"/>
      <c r="F42" s="164"/>
      <c r="G42" s="164">
        <f>'実質公債費比率（分子）の構造'!L$52</f>
        <v>2067</v>
      </c>
      <c r="H42" s="164"/>
      <c r="I42" s="164"/>
      <c r="J42" s="164">
        <f>'実質公債費比率（分子）の構造'!M$52</f>
        <v>2112</v>
      </c>
      <c r="K42" s="164"/>
      <c r="L42" s="164"/>
      <c r="M42" s="164">
        <f>'実質公債費比率（分子）の構造'!N$52</f>
        <v>2129</v>
      </c>
      <c r="N42" s="164"/>
      <c r="O42" s="164"/>
      <c r="P42" s="164">
        <f>'実質公債費比率（分子）の構造'!O$52</f>
        <v>2075</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1</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c r="A45" s="164" t="s">
        <v>63</v>
      </c>
      <c r="B45" s="164">
        <f>'実質公債費比率（分子）の構造'!K$49</f>
        <v>46</v>
      </c>
      <c r="C45" s="164"/>
      <c r="D45" s="164"/>
      <c r="E45" s="164">
        <f>'実質公債費比率（分子）の構造'!L$49</f>
        <v>37</v>
      </c>
      <c r="F45" s="164"/>
      <c r="G45" s="164"/>
      <c r="H45" s="164">
        <f>'実質公債費比率（分子）の構造'!M$49</f>
        <v>36</v>
      </c>
      <c r="I45" s="164"/>
      <c r="J45" s="164"/>
      <c r="K45" s="164">
        <f>'実質公債費比率（分子）の構造'!N$49</f>
        <v>46</v>
      </c>
      <c r="L45" s="164"/>
      <c r="M45" s="164"/>
      <c r="N45" s="164">
        <f>'実質公債費比率（分子）の構造'!O$49</f>
        <v>51</v>
      </c>
      <c r="O45" s="164"/>
      <c r="P45" s="164"/>
    </row>
    <row r="46" spans="1:16">
      <c r="A46" s="164" t="s">
        <v>64</v>
      </c>
      <c r="B46" s="164">
        <f>'実質公債費比率（分子）の構造'!K$48</f>
        <v>304</v>
      </c>
      <c r="C46" s="164"/>
      <c r="D46" s="164"/>
      <c r="E46" s="164">
        <f>'実質公債費比率（分子）の構造'!L$48</f>
        <v>247</v>
      </c>
      <c r="F46" s="164"/>
      <c r="G46" s="164"/>
      <c r="H46" s="164">
        <f>'実質公債費比率（分子）の構造'!M$48</f>
        <v>233</v>
      </c>
      <c r="I46" s="164"/>
      <c r="J46" s="164"/>
      <c r="K46" s="164">
        <f>'実質公債費比率（分子）の構造'!N$48</f>
        <v>197</v>
      </c>
      <c r="L46" s="164"/>
      <c r="M46" s="164"/>
      <c r="N46" s="164">
        <f>'実質公債費比率（分子）の構造'!O$48</f>
        <v>186</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2433</v>
      </c>
      <c r="C49" s="164"/>
      <c r="D49" s="164"/>
      <c r="E49" s="164">
        <f>'実質公債費比率（分子）の構造'!L$45</f>
        <v>2561</v>
      </c>
      <c r="F49" s="164"/>
      <c r="G49" s="164"/>
      <c r="H49" s="164">
        <f>'実質公債費比率（分子）の構造'!M$45</f>
        <v>2633</v>
      </c>
      <c r="I49" s="164"/>
      <c r="J49" s="164"/>
      <c r="K49" s="164">
        <f>'実質公債費比率（分子）の構造'!N$45</f>
        <v>2644</v>
      </c>
      <c r="L49" s="164"/>
      <c r="M49" s="164"/>
      <c r="N49" s="164">
        <f>'実質公債費比率（分子）の構造'!O$45</f>
        <v>2563</v>
      </c>
      <c r="O49" s="164"/>
      <c r="P49" s="164"/>
    </row>
    <row r="50" spans="1:16">
      <c r="A50" s="164" t="s">
        <v>67</v>
      </c>
      <c r="B50" s="164" t="e">
        <f>NA()</f>
        <v>#N/A</v>
      </c>
      <c r="C50" s="164">
        <f>IF(ISNUMBER('実質公債費比率（分子）の構造'!K$53),'実質公債費比率（分子）の構造'!K$53,NA())</f>
        <v>775</v>
      </c>
      <c r="D50" s="164" t="e">
        <f>NA()</f>
        <v>#N/A</v>
      </c>
      <c r="E50" s="164" t="e">
        <f>NA()</f>
        <v>#N/A</v>
      </c>
      <c r="F50" s="164">
        <f>IF(ISNUMBER('実質公債費比率（分子）の構造'!L$53),'実質公債費比率（分子）の構造'!L$53,NA())</f>
        <v>778</v>
      </c>
      <c r="G50" s="164" t="e">
        <f>NA()</f>
        <v>#N/A</v>
      </c>
      <c r="H50" s="164" t="e">
        <f>NA()</f>
        <v>#N/A</v>
      </c>
      <c r="I50" s="164">
        <f>IF(ISNUMBER('実質公債費比率（分子）の構造'!M$53),'実質公債費比率（分子）の構造'!M$53,NA())</f>
        <v>790</v>
      </c>
      <c r="J50" s="164" t="e">
        <f>NA()</f>
        <v>#N/A</v>
      </c>
      <c r="K50" s="164" t="e">
        <f>NA()</f>
        <v>#N/A</v>
      </c>
      <c r="L50" s="164">
        <f>IF(ISNUMBER('実質公債費比率（分子）の構造'!N$53),'実質公債費比率（分子）の構造'!N$53,NA())</f>
        <v>758</v>
      </c>
      <c r="M50" s="164" t="e">
        <f>NA()</f>
        <v>#N/A</v>
      </c>
      <c r="N50" s="164" t="e">
        <f>NA()</f>
        <v>#N/A</v>
      </c>
      <c r="O50" s="164">
        <f>IF(ISNUMBER('実質公債費比率（分子）の構造'!O$53),'実質公債費比率（分子）の構造'!O$53,NA())</f>
        <v>725</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19269</v>
      </c>
      <c r="E56" s="163"/>
      <c r="F56" s="163"/>
      <c r="G56" s="163">
        <f>'将来負担比率（分子）の構造'!J$52</f>
        <v>19110</v>
      </c>
      <c r="H56" s="163"/>
      <c r="I56" s="163"/>
      <c r="J56" s="163">
        <f>'将来負担比率（分子）の構造'!K$52</f>
        <v>18270</v>
      </c>
      <c r="K56" s="163"/>
      <c r="L56" s="163"/>
      <c r="M56" s="163">
        <f>'将来負担比率（分子）の構造'!L$52</f>
        <v>17851</v>
      </c>
      <c r="N56" s="163"/>
      <c r="O56" s="163"/>
      <c r="P56" s="163">
        <f>'将来負担比率（分子）の構造'!M$52</f>
        <v>17516</v>
      </c>
    </row>
    <row r="57" spans="1:16">
      <c r="A57" s="163" t="s">
        <v>42</v>
      </c>
      <c r="B57" s="163"/>
      <c r="C57" s="163"/>
      <c r="D57" s="163">
        <f>'将来負担比率（分子）の構造'!I$51</f>
        <v>3953</v>
      </c>
      <c r="E57" s="163"/>
      <c r="F57" s="163"/>
      <c r="G57" s="163">
        <f>'将来負担比率（分子）の構造'!J$51</f>
        <v>3666</v>
      </c>
      <c r="H57" s="163"/>
      <c r="I57" s="163"/>
      <c r="J57" s="163">
        <f>'将来負担比率（分子）の構造'!K$51</f>
        <v>3542</v>
      </c>
      <c r="K57" s="163"/>
      <c r="L57" s="163"/>
      <c r="M57" s="163">
        <f>'将来負担比率（分子）の構造'!L$51</f>
        <v>3997</v>
      </c>
      <c r="N57" s="163"/>
      <c r="O57" s="163"/>
      <c r="P57" s="163">
        <f>'将来負担比率（分子）の構造'!M$51</f>
        <v>3975</v>
      </c>
    </row>
    <row r="58" spans="1:16">
      <c r="A58" s="163" t="s">
        <v>41</v>
      </c>
      <c r="B58" s="163"/>
      <c r="C58" s="163"/>
      <c r="D58" s="163">
        <f>'将来負担比率（分子）の構造'!I$50</f>
        <v>2394</v>
      </c>
      <c r="E58" s="163"/>
      <c r="F58" s="163"/>
      <c r="G58" s="163">
        <f>'将来負担比率（分子）の構造'!J$50</f>
        <v>3405</v>
      </c>
      <c r="H58" s="163"/>
      <c r="I58" s="163"/>
      <c r="J58" s="163">
        <f>'将来負担比率（分子）の構造'!K$50</f>
        <v>3331</v>
      </c>
      <c r="K58" s="163"/>
      <c r="L58" s="163"/>
      <c r="M58" s="163">
        <f>'将来負担比率（分子）の構造'!L$50</f>
        <v>3184</v>
      </c>
      <c r="N58" s="163"/>
      <c r="O58" s="163"/>
      <c r="P58" s="163">
        <f>'将来負担比率（分子）の構造'!M$50</f>
        <v>3244</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2086</v>
      </c>
      <c r="C62" s="163"/>
      <c r="D62" s="163"/>
      <c r="E62" s="163">
        <f>'将来負担比率（分子）の構造'!J$45</f>
        <v>2058</v>
      </c>
      <c r="F62" s="163"/>
      <c r="G62" s="163"/>
      <c r="H62" s="163">
        <f>'将来負担比率（分子）の構造'!K$45</f>
        <v>1954</v>
      </c>
      <c r="I62" s="163"/>
      <c r="J62" s="163"/>
      <c r="K62" s="163">
        <f>'将来負担比率（分子）の構造'!L$45</f>
        <v>2005</v>
      </c>
      <c r="L62" s="163"/>
      <c r="M62" s="163"/>
      <c r="N62" s="163">
        <f>'将来負担比率（分子）の構造'!M$45</f>
        <v>1908</v>
      </c>
      <c r="O62" s="163"/>
      <c r="P62" s="163"/>
    </row>
    <row r="63" spans="1:16">
      <c r="A63" s="163" t="s">
        <v>34</v>
      </c>
      <c r="B63" s="163">
        <f>'将来負担比率（分子）の構造'!I$44</f>
        <v>103</v>
      </c>
      <c r="C63" s="163"/>
      <c r="D63" s="163"/>
      <c r="E63" s="163">
        <f>'将来負担比率（分子）の構造'!J$44</f>
        <v>96</v>
      </c>
      <c r="F63" s="163"/>
      <c r="G63" s="163"/>
      <c r="H63" s="163">
        <f>'将来負担比率（分子）の構造'!K$44</f>
        <v>83</v>
      </c>
      <c r="I63" s="163"/>
      <c r="J63" s="163"/>
      <c r="K63" s="163">
        <f>'将来負担比率（分子）の構造'!L$44</f>
        <v>70</v>
      </c>
      <c r="L63" s="163"/>
      <c r="M63" s="163"/>
      <c r="N63" s="163">
        <f>'将来負担比率（分子）の構造'!M$44</f>
        <v>191</v>
      </c>
      <c r="O63" s="163"/>
      <c r="P63" s="163"/>
    </row>
    <row r="64" spans="1:16">
      <c r="A64" s="163" t="s">
        <v>33</v>
      </c>
      <c r="B64" s="163">
        <f>'将来負担比率（分子）の構造'!I$43</f>
        <v>3293</v>
      </c>
      <c r="C64" s="163"/>
      <c r="D64" s="163"/>
      <c r="E64" s="163">
        <f>'将来負担比率（分子）の構造'!J$43</f>
        <v>2876</v>
      </c>
      <c r="F64" s="163"/>
      <c r="G64" s="163"/>
      <c r="H64" s="163">
        <f>'将来負担比率（分子）の構造'!K$43</f>
        <v>2384</v>
      </c>
      <c r="I64" s="163"/>
      <c r="J64" s="163"/>
      <c r="K64" s="163">
        <f>'将来負担比率（分子）の構造'!L$43</f>
        <v>2287</v>
      </c>
      <c r="L64" s="163"/>
      <c r="M64" s="163"/>
      <c r="N64" s="163">
        <f>'将来負担比率（分子）の構造'!M$43</f>
        <v>2250</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25806</v>
      </c>
      <c r="C66" s="163"/>
      <c r="D66" s="163"/>
      <c r="E66" s="163">
        <f>'将来負担比率（分子）の構造'!J$41</f>
        <v>25717</v>
      </c>
      <c r="F66" s="163"/>
      <c r="G66" s="163"/>
      <c r="H66" s="163">
        <f>'将来負担比率（分子）の構造'!K$41</f>
        <v>24702</v>
      </c>
      <c r="I66" s="163"/>
      <c r="J66" s="163"/>
      <c r="K66" s="163">
        <f>'将来負担比率（分子）の構造'!L$41</f>
        <v>24227</v>
      </c>
      <c r="L66" s="163"/>
      <c r="M66" s="163"/>
      <c r="N66" s="163">
        <f>'将来負担比率（分子）の構造'!M$41</f>
        <v>25045</v>
      </c>
      <c r="O66" s="163"/>
      <c r="P66" s="163"/>
    </row>
    <row r="67" spans="1:16">
      <c r="A67" s="163" t="s">
        <v>71</v>
      </c>
      <c r="B67" s="163" t="e">
        <f>NA()</f>
        <v>#N/A</v>
      </c>
      <c r="C67" s="163">
        <f>IF(ISNUMBER('将来負担比率（分子）の構造'!I$53), IF('将来負担比率（分子）の構造'!I$53 &lt; 0, 0, '将来負担比率（分子）の構造'!I$53), NA())</f>
        <v>5672</v>
      </c>
      <c r="D67" s="163" t="e">
        <f>NA()</f>
        <v>#N/A</v>
      </c>
      <c r="E67" s="163" t="e">
        <f>NA()</f>
        <v>#N/A</v>
      </c>
      <c r="F67" s="163">
        <f>IF(ISNUMBER('将来負担比率（分子）の構造'!J$53), IF('将来負担比率（分子）の構造'!J$53 &lt; 0, 0, '将来負担比率（分子）の構造'!J$53), NA())</f>
        <v>4565</v>
      </c>
      <c r="G67" s="163" t="e">
        <f>NA()</f>
        <v>#N/A</v>
      </c>
      <c r="H67" s="163" t="e">
        <f>NA()</f>
        <v>#N/A</v>
      </c>
      <c r="I67" s="163">
        <f>IF(ISNUMBER('将来負担比率（分子）の構造'!K$53), IF('将来負担比率（分子）の構造'!K$53 &lt; 0, 0, '将来負担比率（分子）の構造'!K$53), NA())</f>
        <v>3981</v>
      </c>
      <c r="J67" s="163" t="e">
        <f>NA()</f>
        <v>#N/A</v>
      </c>
      <c r="K67" s="163" t="e">
        <f>NA()</f>
        <v>#N/A</v>
      </c>
      <c r="L67" s="163">
        <f>IF(ISNUMBER('将来負担比率（分子）の構造'!L$53), IF('将来負担比率（分子）の構造'!L$53 &lt; 0, 0, '将来負担比率（分子）の構造'!L$53), NA())</f>
        <v>3558</v>
      </c>
      <c r="M67" s="163" t="e">
        <f>NA()</f>
        <v>#N/A</v>
      </c>
      <c r="N67" s="163" t="e">
        <f>NA()</f>
        <v>#N/A</v>
      </c>
      <c r="O67" s="163">
        <f>IF(ISNUMBER('将来負担比率（分子）の構造'!M$53), IF('将来負担比率（分子）の構造'!M$53 &lt; 0, 0, '将来負担比率（分子）の構造'!M$53), NA())</f>
        <v>4659</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1057</v>
      </c>
      <c r="C72" s="167">
        <f>基金残高に係る経年分析!G55</f>
        <v>994</v>
      </c>
      <c r="D72" s="167">
        <f>基金残高に係る経年分析!H55</f>
        <v>1020</v>
      </c>
    </row>
    <row r="73" spans="1:16">
      <c r="A73" s="166" t="s">
        <v>74</v>
      </c>
      <c r="B73" s="167">
        <f>基金残高に係る経年分析!F56</f>
        <v>794</v>
      </c>
      <c r="C73" s="167">
        <f>基金残高に係る経年分析!G56</f>
        <v>795</v>
      </c>
      <c r="D73" s="167">
        <f>基金残高に係る経年分析!H56</f>
        <v>736</v>
      </c>
    </row>
    <row r="74" spans="1:16">
      <c r="A74" s="166" t="s">
        <v>75</v>
      </c>
      <c r="B74" s="167">
        <f>基金残高に係る経年分析!F57</f>
        <v>1189</v>
      </c>
      <c r="C74" s="167">
        <f>基金残高に係る経年分析!G57</f>
        <v>1180</v>
      </c>
      <c r="D74" s="167">
        <f>基金残高に係る経年分析!H57</f>
        <v>1171</v>
      </c>
    </row>
  </sheetData>
  <sheetProtection algorithmName="SHA-512" hashValue="SpJF25DMO8aKdjhgEGICGWk99gRHBQhUd/kTYCDYWctXyoFqfLui1xiwOmEYfJpfnkf5cwtzmDpmStoJiKA8zA==" saltValue="YHxdILH5xgaghbVK6yZL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2026-03-12T05:08:11Z</cp:lastPrinted>
  <dcterms:created xsi:type="dcterms:W3CDTF">2026-02-23T05:28:59Z</dcterms:created>
  <dcterms:modified xsi:type="dcterms:W3CDTF">2026-09-03T05:05:30Z</dcterms:modified>
  <cp:category/>
</cp:coreProperties>
</file>