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0903\220_財政\010 共通一般（調査もの・依頼）\001 調査もの\130 財政状況資料集の作成（3月）\R5決算\R7.9月照会\"/>
    </mc:Choice>
  </mc:AlternateContent>
  <bookViews>
    <workbookView xWindow="0" yWindow="0" windowWidth="28800" windowHeight="14112" firstSheet="13" activeTab="13"/>
  </bookViews>
  <sheets>
    <sheet name="総括表" sheetId="10"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9" r:id="rId7"/>
    <sheet name="目的別歳出決算分析表（住民一人当たりのコスト）" sheetId="20"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<sst xmlns="http://schemas.openxmlformats.org/spreadsheetml/2006/main" count="1070" uniqueCount="572">
  <si>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</si>
  <si>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</si>
  <si>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</si>
  <si>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</si>
  <si>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</si>
  <si>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</si>
  <si>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</si>
  <si>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</si>
  <si>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</si>
  <si>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</si>
  <si>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</si>
  <si>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</si>
  <si>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</si>
  <si>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</si>
  <si>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</si>
  <si>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</si>
  <si>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</si>
  <si>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</si>
  <si>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</si>
  <si>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</si>
  <si>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</si>
  <si>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</si>
  <si>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</si>
  <si>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</si>
  <si>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</si>
  <si>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</si>
  <si>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</si>
  <si>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</si>
  <si>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</si>
  <si>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</si>
  <si>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</si>
  <si>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</si>
  <si>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</si>
  <si>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</si>
  <si>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</si>
  <si>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</si>
  <si>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</si>
  <si>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</si>
  <si>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</si>
  <si>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</si>
  <si>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</si>
  <si>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</si>
  <si>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</si>
  <si>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</si>
  <si>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</si>
  <si>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</si>
  <si>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</si>
  <si>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</si>
  <si>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</si>
  <si>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</si>
  <si>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</si>
  <si>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</si>
  <si>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</si>
  <si>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</si>
  <si>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</si>
  <si>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</si>
  <si>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</si>
  <si>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</si>
  <si>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</si>
  <si>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</si>
  <si>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</si>
  <si>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</si>
  <si>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</si>
  <si>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</si>
  <si>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</si>
  <si>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</si>
  <si>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</si>
  <si>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</si>
  <si>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</si>
  <si>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</si>
  <si>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</si>
  <si>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</si>
  <si>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</si>
  <si>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</si>
  <si>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</si>
  <si>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</si>
  <si>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</si>
  <si>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</si>
  <si>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</si>
  <si>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</si>
  <si>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</si>
  <si>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</si>
  <si>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</si>
  <si>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</si>
  <si>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</si>
  <si>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</si>
  <si>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</si>
  <si>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</si>
  <si>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</si>
  <si>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</si>
  <si>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</si>
  <si>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</si>
  <si>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</si>
  <si>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</si>
  <si>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桶川市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</si>
  <si>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</si>
  <si>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</si>
  <si>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</si>
  <si>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</si>
  <si>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</si>
  <si>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</si>
  <si>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</si>
  <si>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</si>
  <si>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</si>
  <si>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</si>
  <si>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</si>
  <si>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</si>
  <si>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</si>
  <si>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</si>
  <si>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</si>
  <si>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</si>
  <si>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</si>
  <si>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</si>
  <si>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</si>
  <si>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</si>
  <si>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</si>
  <si>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</si>
  <si>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</si>
  <si>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</si>
  <si>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</si>
  <si>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</si>
  <si>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</si>
  <si>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</si>
  <si>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</si>
  <si>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</si>
  <si>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</si>
  <si>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</si>
  <si>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</si>
  <si>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</si>
  <si>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</si>
  <si>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</si>
  <si>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</si>
  <si>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</si>
  <si>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</si>
  <si>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</si>
  <si>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</si>
  <si>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</si>
  <si>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</si>
  <si>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</si>
  <si>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</si>
  <si>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</si>
  <si>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</si>
  <si>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</si>
  <si>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</si>
  <si>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</si>
  <si>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</si>
  <si>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</si>
  <si>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</si>
  <si>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</si>
  <si>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</si>
  <si>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</si>
  <si>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</si>
  <si>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</si>
  <si>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</si>
  <si>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</si>
  <si>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</si>
  <si>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</si>
  <si>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</si>
  <si>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</si>
  <si>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</si>
  <si>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</si>
  <si>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</si>
  <si>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</si>
  <si>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</si>
  <si>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</si>
  <si>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</si>
  <si>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</si>
  <si>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</si>
  <si>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</si>
  <si>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</si>
  <si>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</si>
  <si>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</si>
  <si>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</si>
  <si>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</si>
  <si>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</si>
  <si>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</si>
  <si>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</si>
  <si>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</si>
  <si>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</si>
  <si>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</si>
  <si>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</si>
  <si>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</si>
  <si>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</si>
  <si>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</si>
  <si>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</si>
  <si>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</si>
  <si>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</si>
  <si>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</si>
  <si>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</si>
  <si>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</si>
  <si>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</si>
  <si>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</si>
  <si>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</si>
  <si>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</si>
  <si>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</si>
  <si>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</si>
  <si>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</si>
  <si>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</si>
  <si>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</si>
  <si>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</si>
  <si>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</si>
  <si>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</si>
  <si>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</si>
  <si>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埼玉県桶川市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</si>
  <si>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</si>
  <si>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</si>
  <si>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</si>
  <si>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</si>
  <si>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</si>
  <si>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</si>
  <si>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</si>
  <si>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</si>
  <si>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</si>
  <si>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</si>
  <si>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</si>
  <si>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</si>
  <si>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</si>
  <si>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</si>
  <si>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</si>
  <si>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</si>
  <si>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</si>
  <si>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</si>
  <si>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</si>
  <si>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</si>
  <si>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</si>
  <si>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</si>
  <si>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</si>
  <si>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</si>
  <si>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</si>
  <si>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</si>
  <si>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</si>
  <si>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</si>
  <si>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</si>
  <si>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</si>
  <si>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</si>
  <si>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</si>
  <si>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</si>
  <si>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</si>
  <si>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</si>
  <si>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</si>
  <si>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</si>
  <si>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</si>
  <si>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</si>
  <si>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</si>
  <si>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</si>
  <si>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</si>
  <si>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</si>
  <si>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</si>
  <si>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</si>
  <si>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</si>
  <si>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</si>
  <si>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</si>
  <si>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</si>
  <si>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</si>
  <si>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</si>
  <si>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</si>
  <si>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</si>
  <si>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</si>
  <si>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</si>
  <si>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</si>
  <si>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</si>
  <si>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</si>
  <si>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</si>
  <si>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</si>
  <si>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</si>
  <si>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</si>
  <si>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</si>
  <si>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</si>
  <si>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</si>
  <si>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</si>
  <si>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</si>
  <si>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</si>
  <si>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</si>
  <si>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</si>
  <si>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</si>
  <si>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</si>
  <si>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</si>
  <si>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</si>
  <si>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</si>
  <si>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</si>
  <si>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</si>
  <si>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</si>
  <si>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</si>
  <si>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</si>
  <si>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</si>
  <si>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</si>
  <si>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</si>
  <si>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</si>
  <si>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</si>
  <si>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</si>
  <si>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</si>
  <si>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</si>
  <si>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</si>
  <si>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</si>
  <si>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</si>
  <si>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</si>
  <si>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</si>
  <si>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</si>
  <si>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</si>
  <si>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</si>
  <si>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</si>
  <si>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</si>
  <si>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</si>
  <si>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</si>
  <si>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</si>
  <si>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</si>
  <si>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</si>
  <si>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</si>
  <si>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</si>
  <si>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</si>
  <si>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</si>
  <si>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</si>
  <si>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</si>
  <si>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</si>
  <si>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</si>
  <si>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</si>
  <si>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</si>
  <si>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</si>
  <si>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</si>
  <si>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</si>
  <si>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</si>
  <si>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</si>
  <si>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</si>
  <si>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</si>
  <si>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</si>
  <si>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</si>
  <si>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</si>
  <si>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</si>
  <si>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</si>
  <si>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</si>
  <si>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</si>
  <si>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</si>
  <si>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</si>
  <si>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</si>
  <si>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</si>
  <si>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</si>
  <si>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</si>
  <si>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</si>
  <si>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</si>
  <si>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</si>
  <si>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</si>
  <si>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</si>
  <si>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</si>
  <si>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</si>
  <si>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</si>
  <si>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</si>
  <si>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</si>
  <si>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</si>
  <si>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</si>
  <si>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</si>
  <si>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</si>
  <si>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</si>
  <si>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</si>
  <si>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</si>
  <si>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埼玉県桶川市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</si>
  <si>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</si>
  <si>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</si>
  <si>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</si>
  <si>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</si>
  <si>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</si>
  <si>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</si>
  <si>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</si>
  <si>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</si>
  <si>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</si>
  <si>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</si>
  <si>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</si>
  <si>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</si>
  <si>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</si>
  <si>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</si>
  <si>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</si>
  <si>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</si>
  <si>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</si>
  <si>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</si>
  <si>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</si>
  <si>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</si>
  <si>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</si>
  <si>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</si>
  <si>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</si>
  <si>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</si>
  <si>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</si>
  <si>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</si>
  <si>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</si>
  <si>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</si>
  <si>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</si>
  <si>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</si>
  <si>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</si>
  <si>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</si>
  <si>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</si>
  <si>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</si>
  <si>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</si>
  <si>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</si>
  <si>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</si>
  <si>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</si>
  <si>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</si>
  <si>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</si>
  <si>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</si>
  <si>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</si>
  <si>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</si>
  <si>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</si>
  <si>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</si>
  <si>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</si>
  <si>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</si>
  <si>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</si>
  <si>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</si>
  <si>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</si>
  <si>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</si>
  <si>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</si>
  <si>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</si>
  <si>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</si>
  <si>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</si>
  <si>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</si>
  <si>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</si>
  <si>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</si>
  <si>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</si>
  <si>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</si>
  <si>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</si>
  <si>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</si>
  <si>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</si>
  <si>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</si>
  <si>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</si>
  <si>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</si>
  <si>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</si>
  <si>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</si>
  <si>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</si>
  <si>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</si>
  <si>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</si>
  <si>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</si>
  <si>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</si>
  <si>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</si>
  <si>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</si>
  <si>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</si>
  <si>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</si>
  <si>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</si>
  <si>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</si>
  <si>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</si>
  <si>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</si>
  <si>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</si>
  <si>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</si>
  <si>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</si>
  <si>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</si>
  <si>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</si>
  <si>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</si>
  <si>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</si>
  <si>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</si>
  <si>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</si>
  <si>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</si>
  <si>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</si>
  <si>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</si>
  <si>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</si>
  <si>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</si>
  <si>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</si>
  <si>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</si>
  <si>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</si>
  <si>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</si>
  <si>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</si>
  <si>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</si>
  <si>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</si>
  <si>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</si>
  <si>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</si>
  <si>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</si>
  <si>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</si>
  <si>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</si>
  <si>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</si>
  <si>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</si>
  <si>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</si>
  <si>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</si>
  <si>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</si>
  <si>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</si>
  <si>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</si>
  <si>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</si>
  <si>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</si>
  <si>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</si>
  <si>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</si>
  <si>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</si>
  <si>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</si>
  <si>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</si>
  <si>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</si>
  <si>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</si>
  <si>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</si>
  <si>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</si>
  <si>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</si>
  <si>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</si>
  <si>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</si>
  <si>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</si>
  <si>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</si>
  <si>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</si>
  <si>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</si>
  <si>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</si>
  <si>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</si>
  <si>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</si>
  <si>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</si>
  <si>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</si>
  <si>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</si>
  <si>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</si>
  <si>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</si>
  <si>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</si>
  <si>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</si>
  <si>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</si>
  <si>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</si>
  <si>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</si>
  <si>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</si>
  <si>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</si>
  <si>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</si>
  <si>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</si>
  <si>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</si>
  <si>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</si>
  <si>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</si>
  <si>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</si>
  <si>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</si>
  <si>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</si>
  <si>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</si>
  <si>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</si>
  <si>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</si>
  <si>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</si>
  <si>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</si>
  <si>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</si>
  <si>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</si>
  <si>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</si>
  <si>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</si>
  <si>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</si>
  <si>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</si>
  <si>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</si>
  <si>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</si>
  <si>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</si>
  <si>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</si>
  <si>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</si>
  <si>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</si>
  <si>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</si>
  <si>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5.33</t>
  </si>
  <si>
    <t>▲ 0.37</t>
  </si>
  <si>
    <t>▲ 4.39</t>
  </si>
  <si>
    <t>▲ 2.10</t>
  </si>
  <si>
    <t>一般会計</t>
  </si>
  <si>
    <t>介護保険特別会計</t>
  </si>
  <si>
    <t>国民健康保険特別会計</t>
  </si>
  <si>
    <t>公共下水道事業会計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</si>
  <si>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</si>
  <si>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</si>
  <si>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</si>
  <si>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</si>
  <si>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</si>
  <si>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</si>
  <si>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</si>
  <si>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</si>
  <si>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桶川市施設管理公社</t>
    <rPh sb="0" eb="3">
      <t>オケガワシ</t>
    </rPh>
    <rPh sb="3" eb="5">
      <t>シセツ</t>
    </rPh>
    <rPh sb="5" eb="7">
      <t>カンリ</t>
    </rPh>
    <rPh sb="7" eb="9">
      <t>コウシャ</t>
    </rPh>
    <phoneticPr fontId="2"/>
  </si>
  <si>
    <t>-</t>
    <phoneticPr fontId="2"/>
  </si>
  <si>
    <t>上尾、桶川、伊奈衛生組合</t>
    <rPh sb="0" eb="2">
      <t>アゲオ</t>
    </rPh>
    <rPh sb="3" eb="5">
      <t>オケガワ</t>
    </rPh>
    <rPh sb="6" eb="8">
      <t>イナ</t>
    </rPh>
    <rPh sb="8" eb="12">
      <t>エイセイクミアイ</t>
    </rPh>
    <phoneticPr fontId="2"/>
  </si>
  <si>
    <t>桶川北本水道企業団</t>
    <rPh sb="0" eb="2">
      <t>オケガワ</t>
    </rPh>
    <rPh sb="2" eb="9">
      <t>キタモトスイドウキギョウダン</t>
    </rPh>
    <phoneticPr fontId="2"/>
  </si>
  <si>
    <t>水道事業会計</t>
    <rPh sb="0" eb="2">
      <t>スイドウ</t>
    </rPh>
    <rPh sb="2" eb="4">
      <t>ジギョウ</t>
    </rPh>
    <rPh sb="4" eb="6">
      <t>カイケイ</t>
    </rPh>
    <phoneticPr fontId="2"/>
  </si>
  <si>
    <t>埼玉県市町村総合事務組合</t>
    <rPh sb="0" eb="3">
      <t>サイタマケン</t>
    </rPh>
    <rPh sb="3" eb="6">
      <t>シチョウソン</t>
    </rPh>
    <rPh sb="6" eb="8">
      <t>ソウゴウ</t>
    </rPh>
    <rPh sb="8" eb="12">
      <t>ジムクミアイ</t>
    </rPh>
    <phoneticPr fontId="2"/>
  </si>
  <si>
    <t>交通災害特別会計</t>
    <rPh sb="0" eb="4">
      <t>コウツウサイガイ</t>
    </rPh>
    <rPh sb="4" eb="8">
      <t>トクベツカイケイ</t>
    </rPh>
    <phoneticPr fontId="2"/>
  </si>
  <si>
    <t>埼玉県央広域事務組合</t>
    <rPh sb="0" eb="2">
      <t>サイタマ</t>
    </rPh>
    <rPh sb="2" eb="4">
      <t>ケンオウ</t>
    </rPh>
    <rPh sb="4" eb="6">
      <t>コウイキ</t>
    </rPh>
    <rPh sb="6" eb="8">
      <t>ジム</t>
    </rPh>
    <rPh sb="8" eb="10">
      <t>クミアイ</t>
    </rPh>
    <phoneticPr fontId="2"/>
  </si>
  <si>
    <t>斎場特別会計</t>
    <rPh sb="0" eb="2">
      <t>サイジョウ</t>
    </rPh>
    <rPh sb="2" eb="6">
      <t>トクベツカイケイ</t>
    </rPh>
    <phoneticPr fontId="2"/>
  </si>
  <si>
    <t>彩の国さいたま人づくり広域連合</t>
    <rPh sb="0" eb="1">
      <t>サイ</t>
    </rPh>
    <rPh sb="2" eb="3">
      <t>クニ</t>
    </rPh>
    <rPh sb="7" eb="8">
      <t>ヒト</t>
    </rPh>
    <rPh sb="11" eb="13">
      <t>コウイキ</t>
    </rPh>
    <rPh sb="13" eb="15">
      <t>レンゴウ</t>
    </rPh>
    <phoneticPr fontId="2"/>
  </si>
  <si>
    <t>埼玉県後期高齢者医療広域連合</t>
    <rPh sb="0" eb="3">
      <t>サイタマケン</t>
    </rPh>
    <rPh sb="3" eb="8">
      <t>コウキコウレイシャ</t>
    </rPh>
    <rPh sb="8" eb="10">
      <t>イリョウ</t>
    </rPh>
    <rPh sb="10" eb="12">
      <t>コウイキ</t>
    </rPh>
    <rPh sb="12" eb="14">
      <t>レンゴウ</t>
    </rPh>
    <phoneticPr fontId="2"/>
  </si>
  <si>
    <t>特別会計</t>
    <rPh sb="0" eb="4">
      <t>トクベツカイケイ</t>
    </rPh>
    <phoneticPr fontId="2"/>
  </si>
  <si>
    <t>公共施設等総合管理基金</t>
    <rPh sb="0" eb="2">
      <t>コウキョウ</t>
    </rPh>
    <rPh sb="2" eb="4">
      <t>シセツ</t>
    </rPh>
    <rPh sb="4" eb="5">
      <t>ナド</t>
    </rPh>
    <rPh sb="5" eb="7">
      <t>ソウゴウ</t>
    </rPh>
    <rPh sb="7" eb="9">
      <t>カンリ</t>
    </rPh>
    <rPh sb="9" eb="11">
      <t>キキン</t>
    </rPh>
    <phoneticPr fontId="5"/>
  </si>
  <si>
    <t>みどりの基金</t>
    <rPh sb="4" eb="6">
      <t>キキン</t>
    </rPh>
    <phoneticPr fontId="2"/>
  </si>
  <si>
    <t>子ども・子育て応援基金</t>
    <rPh sb="0" eb="1">
      <t>コ</t>
    </rPh>
    <rPh sb="4" eb="6">
      <t>コソダ</t>
    </rPh>
    <rPh sb="7" eb="9">
      <t>オウエン</t>
    </rPh>
    <rPh sb="9" eb="11">
      <t>キキン</t>
    </rPh>
    <phoneticPr fontId="2"/>
  </si>
  <si>
    <t>森林環境贈与税基金</t>
    <rPh sb="0" eb="2">
      <t>シンリン</t>
    </rPh>
    <rPh sb="2" eb="4">
      <t>カンキョウ</t>
    </rPh>
    <rPh sb="4" eb="7">
      <t>ゾウヨゼイ</t>
    </rPh>
    <rPh sb="7" eb="9">
      <t>キキン</t>
    </rPh>
    <phoneticPr fontId="2"/>
  </si>
  <si>
    <t>文化振興基金</t>
    <rPh sb="0" eb="2">
      <t>ブンカ</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</si>
  <si>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</si>
  <si>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</si>
  <si>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将来負担比率は、類似団体と比べて高く、有形固定資産減価償却率は、類似団体と同程度の水準となっている。
将来負担比率については、平成28年度及び平成29年度に実施した新庁舎建設事業における地方債借入の影響により令和元年度は大幅に増加したが、新規の起債発行額よりも、多く償還したため、地方債現在高が減少し、令和5年度は25.1％と改善している。
有形固定資産減価償却率の増加については、減価償却累計額が増加していることが要因の一つとして挙げられる。道路、橋りょう、公園といったインフラ資産は他の資産よりも減価償却率が高くなっており、老朽化が進んでいることが考えられる。
引き続き、市債の借入抑制と計画的な施設更新に努めていく。</t>
    <rPh sb="119" eb="121">
      <t>シンキ</t>
    </rPh>
    <rPh sb="122" eb="124">
      <t>キサイ</t>
    </rPh>
    <rPh sb="124" eb="126">
      <t>ハッコウ</t>
    </rPh>
    <rPh sb="126" eb="127">
      <t>ガク</t>
    </rPh>
    <rPh sb="131" eb="132">
      <t>オオ</t>
    </rPh>
    <rPh sb="133" eb="135">
      <t>ショウカン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</si>
  <si>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</si>
  <si>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</si>
  <si>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</si>
  <si>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</si>
  <si>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</si>
  <si>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</si>
  <si>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将来負担比率は、前年度に比べて3.9ポイント減少したが、類似団体と比べると依然として高いのに対して、実質公債費比率は、類似団体と同水準となっている。
実質公債費比率は、地方債元利償還金・準元利償還金が減少するとともに、標準財政規模が増加したため、前年度に比べて0.2ポイント減少した。
引き続き、市債の借入抑制を図り、公債費の適正化に努める。</t>
    <rPh sb="37" eb="39">
      <t>イゼン</t>
    </rPh>
    <rPh sb="84" eb="87">
      <t>チホウサイ</t>
    </rPh>
    <rPh sb="87" eb="92">
      <t>ガンリショウカンキン</t>
    </rPh>
    <rPh sb="93" eb="94">
      <t>ジュン</t>
    </rPh>
    <rPh sb="94" eb="96">
      <t>ガンリ</t>
    </rPh>
    <rPh sb="96" eb="99">
      <t>ショウカンキン</t>
    </rPh>
    <rPh sb="100" eb="102">
      <t>ゲンショウ</t>
    </rPh>
    <rPh sb="116" eb="118">
      <t>ゾウカ</t>
    </rPh>
    <rPh sb="137" eb="139">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</si>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</sst>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5" fillId="6" borderId="75" xfId="12" applyFont="1" applyFill="1" applyBorder="1" applyAlignment="1">
      <alignment horizontal="center" vertical="center"/>
    </xf>
    <xf numFmtId="0" fontId="35" fillId="6" borderId="75" xfId="12" applyFont="1" applyFill="1" applyBorder="1">
      <alignment vertical="center"/>
    </xf>
    <xf numFmtId="0" fontId="35" fillId="6" borderId="0" xfId="12" applyFont="1" applyFill="1">
      <alignment vertical="center"/>
    </xf>
    <xf numFmtId="0" fontId="35" fillId="6" borderId="11" xfId="12" applyFont="1" applyFill="1" applyBorder="1">
      <alignment vertical="center"/>
    </xf>
    <xf numFmtId="0" fontId="35" fillId="6" borderId="12" xfId="12" applyFont="1" applyFill="1" applyBorder="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814D-40E4-BB6C-FE35AA6A9B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42563</c:v>
                </c:pt>
                <c:pt idx="1">
                  <c:v>40810</c:v>
                </c:pt>
                <c:pt idx="2">
                  <c:v>25110</c:v>
                </c:pt>
                <c:pt idx="3">
                  <c:v>26119</c:v>
                </c:pt>
                <c:pt idx="4">
                  <c:v>35015</c:v>
                </c:pt>
              </c:numCache>
            </c:numRef>
          </c:val>
          <c:smooth val="0"/>
          <c:extLst>
            <c:ext xmlns:c16="http://schemas.microsoft.com/office/drawing/2014/chart" uri="{C3380CC4-5D6E-409C-BE32-E72D297353CC}">
              <c16:uniqueId val="{00000001-814D-40E4-BB6C-FE35AA6A9B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3.58</c:v>
                </c:pt>
                <c:pt idx="1">
                  <c:v>4.1900000000000004</c:v>
                </c:pt>
                <c:pt idx="2">
                  <c:v>5.79</c:v>
                </c:pt>
                <c:pt idx="3">
                  <c:v>4.8499999999999996</c:v>
                </c:pt>
                <c:pt idx="4">
                  <c:v>5.35</c:v>
                </c:pt>
              </c:numCache>
            </c:numRef>
          </c:val>
          <c:extLst>
            <c:ext xmlns:c16="http://schemas.microsoft.com/office/drawing/2014/chart" uri="{C3380CC4-5D6E-409C-BE32-E72D297353CC}">
              <c16:uniqueId val="{00000000-6612-4A07-975A-FED61D2AD2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5.66</c:v>
                </c:pt>
                <c:pt idx="1">
                  <c:v>6.02</c:v>
                </c:pt>
                <c:pt idx="2">
                  <c:v>7.06</c:v>
                </c:pt>
                <c:pt idx="3">
                  <c:v>6.94</c:v>
                </c:pt>
                <c:pt idx="4">
                  <c:v>6.32</c:v>
                </c:pt>
              </c:numCache>
            </c:numRef>
          </c:val>
          <c:extLst>
            <c:ext xmlns:c16="http://schemas.microsoft.com/office/drawing/2014/chart" uri="{C3380CC4-5D6E-409C-BE32-E72D297353CC}">
              <c16:uniqueId val="{00000001-6612-4A07-975A-FED61D2AD2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-5.33</c:v>
                </c:pt>
                <c:pt idx="1">
                  <c:v>-0.37</c:v>
                </c:pt>
                <c:pt idx="2">
                  <c:v>1.33</c:v>
                </c:pt>
                <c:pt idx="3">
                  <c:v>-4.3899999999999997</c:v>
                </c:pt>
                <c:pt idx="4">
                  <c:v>-2.1</c:v>
                </c:pt>
              </c:numCache>
            </c:numRef>
          </c:val>
          <c:smooth val="0"/>
          <c:extLst>
            <c:ext xmlns:c16="http://schemas.microsoft.com/office/drawing/2014/chart" uri="{C3380CC4-5D6E-409C-BE32-E72D297353CC}">
              <c16:uniqueId val="{00000002-6612-4A07-975A-FED61D2AD2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D3-4046-ABF5-8742012AFE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D3-4046-ABF5-8742012AFE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D3-4046-ABF5-8742012AFE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7D3-4046-ABF5-8742012AFEC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7D3-4046-ABF5-8742012AFE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0.06</c:v>
                </c:pt>
                <c:pt idx="4">
                  <c:v>#N/A</c:v>
                </c:pt>
                <c:pt idx="5">
                  <c:v>0.02</c:v>
                </c:pt>
                <c:pt idx="6">
                  <c:v>#N/A</c:v>
                </c:pt>
                <c:pt idx="7">
                  <c:v>0.02</c:v>
                </c:pt>
                <c:pt idx="8">
                  <c:v>#N/A</c:v>
                </c:pt>
                <c:pt idx="9">
                  <c:v>0</c:v>
                </c:pt>
              </c:numCache>
            </c:numRef>
          </c:val>
          <c:extLst>
            <c:ext xmlns:c16="http://schemas.microsoft.com/office/drawing/2014/chart" uri="{C3380CC4-5D6E-409C-BE32-E72D297353CC}">
              <c16:uniqueId val="{00000005-67D3-4046-ABF5-8742012AFEC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0.17</c:v>
                </c:pt>
                <c:pt idx="4">
                  <c:v>#N/A</c:v>
                </c:pt>
                <c:pt idx="5">
                  <c:v>0.31</c:v>
                </c:pt>
                <c:pt idx="6">
                  <c:v>#N/A</c:v>
                </c:pt>
                <c:pt idx="7">
                  <c:v>0.28000000000000003</c:v>
                </c:pt>
                <c:pt idx="8">
                  <c:v>#N/A</c:v>
                </c:pt>
                <c:pt idx="9">
                  <c:v>0.36</c:v>
                </c:pt>
              </c:numCache>
            </c:numRef>
          </c:val>
          <c:extLst>
            <c:ext xmlns:c16="http://schemas.microsoft.com/office/drawing/2014/chart" uri="{C3380CC4-5D6E-409C-BE32-E72D297353CC}">
              <c16:uniqueId val="{00000006-67D3-4046-ABF5-8742012AFEC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1.1499999999999999</c:v>
                </c:pt>
                <c:pt idx="2">
                  <c:v>#N/A</c:v>
                </c:pt>
                <c:pt idx="3">
                  <c:v>0.74</c:v>
                </c:pt>
                <c:pt idx="4">
                  <c:v>#N/A</c:v>
                </c:pt>
                <c:pt idx="5">
                  <c:v>0.45</c:v>
                </c:pt>
                <c:pt idx="6">
                  <c:v>#N/A</c:v>
                </c:pt>
                <c:pt idx="7">
                  <c:v>0.56999999999999995</c:v>
                </c:pt>
                <c:pt idx="8">
                  <c:v>#N/A</c:v>
                </c:pt>
                <c:pt idx="9">
                  <c:v>0.4</c:v>
                </c:pt>
              </c:numCache>
            </c:numRef>
          </c:val>
          <c:extLst>
            <c:ext xmlns:c16="http://schemas.microsoft.com/office/drawing/2014/chart" uri="{C3380CC4-5D6E-409C-BE32-E72D297353CC}">
              <c16:uniqueId val="{00000007-67D3-4046-ABF5-8742012AFEC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0.66</c:v>
                </c:pt>
                <c:pt idx="2">
                  <c:v>#N/A</c:v>
                </c:pt>
                <c:pt idx="3">
                  <c:v>1.1499999999999999</c:v>
                </c:pt>
                <c:pt idx="4">
                  <c:v>#N/A</c:v>
                </c:pt>
                <c:pt idx="5">
                  <c:v>0.8</c:v>
                </c:pt>
                <c:pt idx="6">
                  <c:v>#N/A</c:v>
                </c:pt>
                <c:pt idx="7">
                  <c:v>1.67</c:v>
                </c:pt>
                <c:pt idx="8">
                  <c:v>#N/A</c:v>
                </c:pt>
                <c:pt idx="9">
                  <c:v>1.46</c:v>
                </c:pt>
              </c:numCache>
            </c:numRef>
          </c:val>
          <c:extLst>
            <c:ext xmlns:c16="http://schemas.microsoft.com/office/drawing/2014/chart" uri="{C3380CC4-5D6E-409C-BE32-E72D297353CC}">
              <c16:uniqueId val="{00000008-67D3-4046-ABF5-8742012AFE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3.58</c:v>
                </c:pt>
                <c:pt idx="2">
                  <c:v>#N/A</c:v>
                </c:pt>
                <c:pt idx="3">
                  <c:v>4.18</c:v>
                </c:pt>
                <c:pt idx="4">
                  <c:v>#N/A</c:v>
                </c:pt>
                <c:pt idx="5">
                  <c:v>5.78</c:v>
                </c:pt>
                <c:pt idx="6">
                  <c:v>#N/A</c:v>
                </c:pt>
                <c:pt idx="7">
                  <c:v>4.8499999999999996</c:v>
                </c:pt>
                <c:pt idx="8">
                  <c:v>#N/A</c:v>
                </c:pt>
                <c:pt idx="9">
                  <c:v>5.35</c:v>
                </c:pt>
              </c:numCache>
            </c:numRef>
          </c:val>
          <c:extLst>
            <c:ext xmlns:c16="http://schemas.microsoft.com/office/drawing/2014/chart" uri="{C3380CC4-5D6E-409C-BE32-E72D297353CC}">
              <c16:uniqueId val="{00000009-67D3-4046-ABF5-8742012AFE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2101</c:v>
                </c:pt>
                <c:pt idx="5">
                  <c:v>2009</c:v>
                </c:pt>
                <c:pt idx="8">
                  <c:v>2067</c:v>
                </c:pt>
                <c:pt idx="11">
                  <c:v>2112</c:v>
                </c:pt>
                <c:pt idx="14">
                  <c:v>2129</c:v>
                </c:pt>
              </c:numCache>
            </c:numRef>
          </c:val>
          <c:extLst>
            <c:ext xmlns:c16="http://schemas.microsoft.com/office/drawing/2014/chart" uri="{C3380CC4-5D6E-409C-BE32-E72D297353CC}">
              <c16:uniqueId val="{00000000-B725-4D0D-8DD9-F76BC49209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25-4D0D-8DD9-F76BC49209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B725-4D0D-8DD9-F76BC49209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53</c:v>
                </c:pt>
                <c:pt idx="3">
                  <c:v>46</c:v>
                </c:pt>
                <c:pt idx="6">
                  <c:v>37</c:v>
                </c:pt>
                <c:pt idx="9">
                  <c:v>36</c:v>
                </c:pt>
                <c:pt idx="12">
                  <c:v>46</c:v>
                </c:pt>
              </c:numCache>
            </c:numRef>
          </c:val>
          <c:extLst>
            <c:ext xmlns:c16="http://schemas.microsoft.com/office/drawing/2014/chart" uri="{C3380CC4-5D6E-409C-BE32-E72D297353CC}">
              <c16:uniqueId val="{00000003-B725-4D0D-8DD9-F76BC49209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281</c:v>
                </c:pt>
                <c:pt idx="3">
                  <c:v>304</c:v>
                </c:pt>
                <c:pt idx="6">
                  <c:v>247</c:v>
                </c:pt>
                <c:pt idx="9">
                  <c:v>233</c:v>
                </c:pt>
                <c:pt idx="12">
                  <c:v>197</c:v>
                </c:pt>
              </c:numCache>
            </c:numRef>
          </c:val>
          <c:extLst>
            <c:ext xmlns:c16="http://schemas.microsoft.com/office/drawing/2014/chart" uri="{C3380CC4-5D6E-409C-BE32-E72D297353CC}">
              <c16:uniqueId val="{00000004-B725-4D0D-8DD9-F76BC49209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25-4D0D-8DD9-F76BC49209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25-4D0D-8DD9-F76BC49209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2428</c:v>
                </c:pt>
                <c:pt idx="3">
                  <c:v>2433</c:v>
                </c:pt>
                <c:pt idx="6">
                  <c:v>2561</c:v>
                </c:pt>
                <c:pt idx="9">
                  <c:v>2633</c:v>
                </c:pt>
                <c:pt idx="12">
                  <c:v>2644</c:v>
                </c:pt>
              </c:numCache>
            </c:numRef>
          </c:val>
          <c:extLst>
            <c:ext xmlns:c16="http://schemas.microsoft.com/office/drawing/2014/chart" uri="{C3380CC4-5D6E-409C-BE32-E72D297353CC}">
              <c16:uniqueId val="{00000007-B725-4D0D-8DD9-F76BC49209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662</c:v>
                </c:pt>
                <c:pt idx="2">
                  <c:v>#N/A</c:v>
                </c:pt>
                <c:pt idx="3">
                  <c:v>#N/A</c:v>
                </c:pt>
                <c:pt idx="4">
                  <c:v>775</c:v>
                </c:pt>
                <c:pt idx="5">
                  <c:v>#N/A</c:v>
                </c:pt>
                <c:pt idx="6">
                  <c:v>#N/A</c:v>
                </c:pt>
                <c:pt idx="7">
                  <c:v>778</c:v>
                </c:pt>
                <c:pt idx="8">
                  <c:v>#N/A</c:v>
                </c:pt>
                <c:pt idx="9">
                  <c:v>#N/A</c:v>
                </c:pt>
                <c:pt idx="10">
                  <c:v>790</c:v>
                </c:pt>
                <c:pt idx="11">
                  <c:v>#N/A</c:v>
                </c:pt>
                <c:pt idx="12">
                  <c:v>#N/A</c:v>
                </c:pt>
                <c:pt idx="13">
                  <c:v>758</c:v>
                </c:pt>
                <c:pt idx="14">
                  <c:v>#N/A</c:v>
                </c:pt>
              </c:numCache>
            </c:numRef>
          </c:val>
          <c:smooth val="0"/>
          <c:extLst>
            <c:ext xmlns:c16="http://schemas.microsoft.com/office/drawing/2014/chart" uri="{C3380CC4-5D6E-409C-BE32-E72D297353CC}">
              <c16:uniqueId val="{00000008-B725-4D0D-8DD9-F76BC49209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19029</c:v>
                </c:pt>
                <c:pt idx="5">
                  <c:v>19269</c:v>
                </c:pt>
                <c:pt idx="8">
                  <c:v>19110</c:v>
                </c:pt>
                <c:pt idx="11">
                  <c:v>18270</c:v>
                </c:pt>
                <c:pt idx="14">
                  <c:v>17851</c:v>
                </c:pt>
              </c:numCache>
            </c:numRef>
          </c:val>
          <c:extLst>
            <c:ext xmlns:c16="http://schemas.microsoft.com/office/drawing/2014/chart" uri="{C3380CC4-5D6E-409C-BE32-E72D297353CC}">
              <c16:uniqueId val="{00000000-FF93-441C-A700-9765E91F29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3512</c:v>
                </c:pt>
                <c:pt idx="5">
                  <c:v>3953</c:v>
                </c:pt>
                <c:pt idx="8">
                  <c:v>3666</c:v>
                </c:pt>
                <c:pt idx="11">
                  <c:v>3542</c:v>
                </c:pt>
                <c:pt idx="14">
                  <c:v>3997</c:v>
                </c:pt>
              </c:numCache>
            </c:numRef>
          </c:val>
          <c:extLst>
            <c:ext xmlns:c16="http://schemas.microsoft.com/office/drawing/2014/chart" uri="{C3380CC4-5D6E-409C-BE32-E72D297353CC}">
              <c16:uniqueId val="{00000001-FF93-441C-A700-9765E91F29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2285</c:v>
                </c:pt>
                <c:pt idx="5">
                  <c:v>2394</c:v>
                </c:pt>
                <c:pt idx="8">
                  <c:v>3405</c:v>
                </c:pt>
                <c:pt idx="11">
                  <c:v>3331</c:v>
                </c:pt>
                <c:pt idx="14">
                  <c:v>3184</c:v>
                </c:pt>
              </c:numCache>
            </c:numRef>
          </c:val>
          <c:extLst>
            <c:ext xmlns:c16="http://schemas.microsoft.com/office/drawing/2014/chart" uri="{C3380CC4-5D6E-409C-BE32-E72D297353CC}">
              <c16:uniqueId val="{00000002-FF93-441C-A700-9765E91F29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93-441C-A700-9765E91F29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93-441C-A700-9765E91F29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93-441C-A700-9765E91F29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2265</c:v>
                </c:pt>
                <c:pt idx="3">
                  <c:v>2086</c:v>
                </c:pt>
                <c:pt idx="6">
                  <c:v>2058</c:v>
                </c:pt>
                <c:pt idx="9">
                  <c:v>1954</c:v>
                </c:pt>
                <c:pt idx="12">
                  <c:v>2005</c:v>
                </c:pt>
              </c:numCache>
            </c:numRef>
          </c:val>
          <c:extLst>
            <c:ext xmlns:c16="http://schemas.microsoft.com/office/drawing/2014/chart" uri="{C3380CC4-5D6E-409C-BE32-E72D297353CC}">
              <c16:uniqueId val="{00000006-FF93-441C-A700-9765E91F29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c:v>
                </c:pt>
                <c:pt idx="3">
                  <c:v>103</c:v>
                </c:pt>
                <c:pt idx="6">
                  <c:v>96</c:v>
                </c:pt>
                <c:pt idx="9">
                  <c:v>83</c:v>
                </c:pt>
                <c:pt idx="12">
                  <c:v>70</c:v>
                </c:pt>
              </c:numCache>
            </c:numRef>
          </c:val>
          <c:extLst>
            <c:ext xmlns:c16="http://schemas.microsoft.com/office/drawing/2014/chart" uri="{C3380CC4-5D6E-409C-BE32-E72D297353CC}">
              <c16:uniqueId val="{00000007-FF93-441C-A700-9765E91F29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3534</c:v>
                </c:pt>
                <c:pt idx="3">
                  <c:v>3293</c:v>
                </c:pt>
                <c:pt idx="6">
                  <c:v>2876</c:v>
                </c:pt>
                <c:pt idx="9">
                  <c:v>2384</c:v>
                </c:pt>
                <c:pt idx="12">
                  <c:v>2287</c:v>
                </c:pt>
              </c:numCache>
            </c:numRef>
          </c:val>
          <c:extLst>
            <c:ext xmlns:c16="http://schemas.microsoft.com/office/drawing/2014/chart" uri="{C3380CC4-5D6E-409C-BE32-E72D297353CC}">
              <c16:uniqueId val="{00000008-FF93-441C-A700-9765E91F29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93-441C-A700-9765E91F29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25566</c:v>
                </c:pt>
                <c:pt idx="3">
                  <c:v>25806</c:v>
                </c:pt>
                <c:pt idx="6">
                  <c:v>25717</c:v>
                </c:pt>
                <c:pt idx="9">
                  <c:v>24702</c:v>
                </c:pt>
                <c:pt idx="12">
                  <c:v>24227</c:v>
                </c:pt>
              </c:numCache>
            </c:numRef>
          </c:val>
          <c:extLst>
            <c:ext xmlns:c16="http://schemas.microsoft.com/office/drawing/2014/chart" uri="{C3380CC4-5D6E-409C-BE32-E72D297353CC}">
              <c16:uniqueId val="{0000000A-FF93-441C-A700-9765E91F29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6606</c:v>
                </c:pt>
                <c:pt idx="2">
                  <c:v>#N/A</c:v>
                </c:pt>
                <c:pt idx="3">
                  <c:v>#N/A</c:v>
                </c:pt>
                <c:pt idx="4">
                  <c:v>5672</c:v>
                </c:pt>
                <c:pt idx="5">
                  <c:v>#N/A</c:v>
                </c:pt>
                <c:pt idx="6">
                  <c:v>#N/A</c:v>
                </c:pt>
                <c:pt idx="7">
                  <c:v>4565</c:v>
                </c:pt>
                <c:pt idx="8">
                  <c:v>#N/A</c:v>
                </c:pt>
                <c:pt idx="9">
                  <c:v>#N/A</c:v>
                </c:pt>
                <c:pt idx="10">
                  <c:v>3981</c:v>
                </c:pt>
                <c:pt idx="11">
                  <c:v>#N/A</c:v>
                </c:pt>
                <c:pt idx="12">
                  <c:v>#N/A</c:v>
                </c:pt>
                <c:pt idx="13">
                  <c:v>3558</c:v>
                </c:pt>
                <c:pt idx="14">
                  <c:v>#N/A</c:v>
                </c:pt>
              </c:numCache>
            </c:numRef>
          </c:val>
          <c:smooth val="0"/>
          <c:extLst>
            <c:ext xmlns:c16="http://schemas.microsoft.com/office/drawing/2014/chart" uri="{C3380CC4-5D6E-409C-BE32-E72D297353CC}">
              <c16:uniqueId val="{0000000B-FF93-441C-A700-9765E91F29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1106</c:v>
                </c:pt>
                <c:pt idx="1">
                  <c:v>1057</c:v>
                </c:pt>
                <c:pt idx="2">
                  <c:v>994</c:v>
                </c:pt>
              </c:numCache>
            </c:numRef>
          </c:val>
          <c:extLst>
            <c:ext xmlns:c16="http://schemas.microsoft.com/office/drawing/2014/chart" uri="{C3380CC4-5D6E-409C-BE32-E72D297353CC}">
              <c16:uniqueId val="{00000000-A1FF-47D8-8179-161A74AA1E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794</c:v>
                </c:pt>
                <c:pt idx="1">
                  <c:v>794</c:v>
                </c:pt>
                <c:pt idx="2">
                  <c:v>795</c:v>
                </c:pt>
              </c:numCache>
            </c:numRef>
          </c:val>
          <c:extLst>
            <c:ext xmlns:c16="http://schemas.microsoft.com/office/drawing/2014/chart" uri="{C3380CC4-5D6E-409C-BE32-E72D297353CC}">
              <c16:uniqueId val="{00000001-A1FF-47D8-8179-161A74AA1E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1174</c:v>
                </c:pt>
                <c:pt idx="1">
                  <c:v>1189</c:v>
                </c:pt>
                <c:pt idx="2">
                  <c:v>1180</c:v>
                </c:pt>
              </c:numCache>
            </c:numRef>
          </c:val>
          <c:extLst>
            <c:ext xmlns:c16="http://schemas.microsoft.com/office/drawing/2014/chart" uri="{C3380CC4-5D6E-409C-BE32-E72D297353CC}">
              <c16:uniqueId val="{00000002-A1FF-47D8-8179-161A74AA1E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{3AC5E5B6-F112-4928-ACD0-8827DF752D39}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5F-45DE-BB48-5B2CB21FCD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{EEDE576B-4A23-40F1-BFD9-8FA0BDDF910D}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5F-45DE-BB48-5B2CB21FCD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{2C262166-8FF0-4448-B83F-412F4B0469CD}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5F-45DE-BB48-5B2CB21FCD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{FFBFDDE5-5FBC-472C-A649-4645C29A4CB7}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5F-45DE-BB48-5B2CB21FCD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{D9D0BD87-6FDF-48C0-8783-BC1E27E7321A}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5F-45DE-BB48-5B2CB21FCDE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{D6E3F472-F526-41BE-BE22-D0426E99C4D1}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5F-45DE-BB48-5B2CB21FCDE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{A12F9389-3298-4D00-833C-BCAA2E8A2FFB}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5F-45DE-BB48-5B2CB21FCDE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{B1D366AF-C914-42EC-845D-4D9E86E71503}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5F-45DE-BB48-5B2CB21FCDE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{64954169-5AC5-46C7-B5BA-F80821F28044}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5F-45DE-BB48-5B2CB21FCD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63.7</c:v>
                </c:pt>
                <c:pt idx="8">
                  <c:v>64.099999999999994</c:v>
                </c:pt>
                <c:pt idx="16">
                  <c:v>65.5</c:v>
                </c:pt>
                <c:pt idx="24">
                  <c:v>66.5</c:v>
                </c:pt>
                <c:pt idx="32">
                  <c:v>67.2</c:v>
                </c:pt>
              </c:numCache>
            </c:numRef>
          </c:xVal>
          <c:yVal>
            <c:numRef>
              <c:f>公会計指標分析・財政指標組合せ分析表!$BP$51:$DC$51</c:f>
              <c:numCache>
                <c:formatCode>#,##0.0;"▲ "#,##0.0</c:formatCode>
                <c:ptCount val="40"/>
                <c:pt idx="0">
                  <c:v>52.5</c:v>
                </c:pt>
                <c:pt idx="8">
                  <c:v>43</c:v>
                </c:pt>
                <c:pt idx="16">
                  <c:v>32.299999999999997</c:v>
                </c:pt>
                <c:pt idx="24">
                  <c:v>29</c:v>
                </c:pt>
                <c:pt idx="32">
                  <c:v>25.1</c:v>
                </c:pt>
              </c:numCache>
            </c:numRef>
          </c:yVal>
          <c:smooth val="0"/>
          <c:extLst>
            <c:ext xmlns:c16="http://schemas.microsoft.com/office/drawing/2014/chart" uri="{C3380CC4-5D6E-409C-BE32-E72D297353CC}">
              <c16:uniqueId val="{00000009-545F-45DE-BB48-5B2CB21FCD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{62EA8CA8-CE8F-4EF5-931A-0D60F118599B}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5F-45DE-BB48-5B2CB21FCD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{ACD30368-AA3F-4FB0-98C9-7C92092566DE}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5F-45DE-BB48-5B2CB21FCD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{2E8E29EA-A6EE-4170-88FB-3BECC55179CF}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5F-45DE-BB48-5B2CB21FCD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{839EAF75-92A7-4965-BA09-CF3FFBC45483}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5F-45DE-BB48-5B2CB21FCD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{2718B0DC-CD73-427D-9AE7-1B572ECA53DB}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5F-45DE-BB48-5B2CB21FCDE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{C7A8BE3D-EE50-42A5-AACB-29BB16ECB5EA}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5F-45DE-BB48-5B2CB21FCDE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{E0D7F972-4F4C-4FC2-8CB2-56A357AE4779}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5F-45DE-BB48-5B2CB21FCDE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{2C83FA8D-6DDE-40FD-BE88-EFEB7E9A0A29}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5F-45DE-BB48-5B2CB21FCDE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{EA7786F7-C18E-40AF-B64E-E461725922E0}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5F-45DE-BB48-5B2CB21FCD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545F-45DE-BB48-5B2CB21FCDEB}"/>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{26642F65-9ADF-4896-B645-0DD500FA4E1C}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5A0-4106-9A70-D544D946C3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{5511513F-856D-4919-A7BE-EE2CEDEF8C3B}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A0-4106-9A70-D544D946C3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{EEABCCC4-DD91-43F0-A6BA-72F058A60169}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A0-4106-9A70-D544D946C3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{AA3D57C8-84CD-435E-BAAD-7AFD6F976BBE}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A0-4106-9A70-D544D946C3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{06CCB2AF-4B6C-4315-A8B1-0F4728DC3710}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A0-4106-9A70-D544D946C31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{891C15AB-8223-40D4-8BC9-8F1BE0A6CC9C}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5A0-4106-9A70-D544D946C312}"/>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{7293C963-F7D7-4E7A-804F-9E78CD511C64}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5A0-4106-9A70-D544D946C312}"/>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{7CBF8B50-C1C7-4773-AB1E-7603B6B80ED4}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5A0-4106-9A70-D544D946C312}"/>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{1E4F51C4-9B70-45E0-9754-E9931260AE15}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5A0-4106-9A70-D544D946C3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5.5</c:v>
                </c:pt>
                <c:pt idx="16">
                  <c:v>5.5</c:v>
                </c:pt>
                <c:pt idx="24">
                  <c:v>5.7</c:v>
                </c:pt>
                <c:pt idx="32">
                  <c:v>5.5</c:v>
                </c:pt>
              </c:numCache>
            </c:numRef>
          </c:xVal>
          <c:yVal>
            <c:numRef>
              <c:f>公会計指標分析・財政指標組合せ分析表!$BP$73:$DC$73</c:f>
              <c:numCache>
                <c:formatCode>#,##0.0;"▲ "#,##0.0</c:formatCode>
                <c:ptCount val="40"/>
                <c:pt idx="0">
                  <c:v>52.5</c:v>
                </c:pt>
                <c:pt idx="8">
                  <c:v>43</c:v>
                </c:pt>
                <c:pt idx="16">
                  <c:v>32.299999999999997</c:v>
                </c:pt>
                <c:pt idx="24">
                  <c:v>29</c:v>
                </c:pt>
                <c:pt idx="32">
                  <c:v>25.1</c:v>
                </c:pt>
              </c:numCache>
            </c:numRef>
          </c:yVal>
          <c:smooth val="0"/>
          <c:extLst>
            <c:ext xmlns:c16="http://schemas.microsoft.com/office/drawing/2014/chart" uri="{C3380CC4-5D6E-409C-BE32-E72D297353CC}">
              <c16:uniqueId val="{00000009-D5A0-4106-9A70-D544D946C3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{114571B2-3C19-4836-B03C-207DBE7E88C5}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5A0-4106-9A70-D544D946C3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{99E39E5B-F77A-4BE4-A057-06B223A1662A}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A0-4106-9A70-D544D946C3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{AFDEA23E-DC44-4095-9211-C34DF874FEAC}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A0-4106-9A70-D544D946C3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{FDE04789-2512-4FBF-9C9B-D6AA978DCB52}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A0-4106-9A70-D544D946C3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{06285D69-93BB-4B10-A601-CB209C16D5D9}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A0-4106-9A70-D544D946C312}"/>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{4BD390AA-0DC0-4947-A6BC-916A86AF8350}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5A0-4106-9A70-D544D946C312}"/>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{40E25514-99DF-4753-8E4D-F5DA0747EDFC}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5A0-4106-9A70-D544D946C312}"/>
                </c:ext>
              </c:extLst>
            </c:dLbl>
            <c:dLbl>
              <c:idx val="24"/>
              <c:layout>
                <c:manualLayout>
                  <c:x val="-4.4905057365901176E-2"/>
                  <c:y val="-4.5721919272939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{060F0927-5D0C-43A6-BE91-79F249D41860}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5A0-4106-9A70-D544D946C312}"/>
                </c:ext>
              </c:extLst>
            </c:dLbl>
            <c:dLbl>
              <c:idx val="32"/>
              <c:layout>
                <c:manualLayout>
                  <c:x val="-1.8235628084250059E-2"/>
                  <c:y val="-7.911137490264791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{4C89B8A8-DD99-486E-AB45-42E9531D7B02}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5A0-4106-9A70-D544D946C3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5A0-4106-9A70-D544D946C312}"/>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実質公債費比率の分子は、公営企業債の元利償還金に対する繰入金の減少（</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条予算分△</a:t>
          </a:r>
          <a:r>
            <a:rPr kumimoji="1" lang="en-US" altLang="ja-JP" sz="1400">
              <a:latin typeface="ＭＳ ゴシック" pitchFamily="49" charset="-128"/>
              <a:ea typeface="ＭＳ ゴシック" pitchFamily="49" charset="-128"/>
            </a:rPr>
            <a:t>3,789</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条予算分△</a:t>
          </a:r>
          <a:r>
            <a:rPr kumimoji="1" lang="en-US" altLang="ja-JP" sz="1400">
              <a:latin typeface="ＭＳ ゴシック" pitchFamily="49" charset="-128"/>
              <a:ea typeface="ＭＳ ゴシック" pitchFamily="49" charset="-128"/>
            </a:rPr>
            <a:t>32,330</a:t>
          </a:r>
          <a:r>
            <a:rPr kumimoji="1" lang="ja-JP" altLang="en-US" sz="1400">
              <a:latin typeface="ＭＳ ゴシック" pitchFamily="49" charset="-128"/>
              <a:ea typeface="ＭＳ ゴシック" pitchFamily="49" charset="-128"/>
            </a:rPr>
            <a:t>千円）と、算入公債費等の増加（</a:t>
          </a:r>
          <a:r>
            <a:rPr kumimoji="1" lang="en-US" altLang="ja-JP" sz="1400">
              <a:latin typeface="ＭＳ ゴシック" pitchFamily="49" charset="-128"/>
              <a:ea typeface="ＭＳ ゴシック" pitchFamily="49" charset="-128"/>
            </a:rPr>
            <a:t>+16,653</a:t>
          </a:r>
          <a:r>
            <a:rPr kumimoji="1" lang="ja-JP" altLang="en-US" sz="1400">
              <a:latin typeface="ＭＳ ゴシック" pitchFamily="49" charset="-128"/>
              <a:ea typeface="ＭＳ ゴシック" pitchFamily="49" charset="-128"/>
            </a:rPr>
            <a:t>千円）により減少した。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今後も、過度に地方債に依存することなく、実質公債費比率が上昇することのないよう事業の選択や平準化を図る。また、交付税算入のある有利な地方債を活用するなど、健全な財政運営に努める。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将来負担比率の分子は、起債の新規発行に対して償還元金が大きかったため、年度末現在高が前年度と比べ</a:t>
          </a:r>
          <a:r>
            <a:rPr kumimoji="1" lang="en-US" altLang="ja-JP" sz="1400">
              <a:latin typeface="ＭＳ ゴシック" pitchFamily="49" charset="-128"/>
              <a:ea typeface="ＭＳ ゴシック" pitchFamily="49" charset="-128"/>
            </a:rPr>
            <a:t>474,485</a:t>
          </a:r>
          <a:r>
            <a:rPr kumimoji="1" lang="ja-JP" altLang="en-US" sz="1400">
              <a:latin typeface="ＭＳ ゴシック" pitchFamily="49" charset="-128"/>
              <a:ea typeface="ＭＳ ゴシック" pitchFamily="49" charset="-128"/>
            </a:rPr>
            <a:t>千円減少したことに加え、下水道事業の地方債償還残高の減少により公営企業債等繰入見込額が前年度と比べ</a:t>
          </a:r>
          <a:r>
            <a:rPr kumimoji="1" lang="en-US" altLang="ja-JP" sz="1400">
              <a:latin typeface="ＭＳ ゴシック" pitchFamily="49" charset="-128"/>
              <a:ea typeface="ＭＳ ゴシック" pitchFamily="49" charset="-128"/>
            </a:rPr>
            <a:t>97,144</a:t>
          </a:r>
          <a:r>
            <a:rPr kumimoji="1" lang="ja-JP" altLang="en-US" sz="1400">
              <a:latin typeface="ＭＳ ゴシック" pitchFamily="49" charset="-128"/>
              <a:ea typeface="ＭＳ ゴシック" pitchFamily="49" charset="-128"/>
            </a:rPr>
            <a:t>千円減少したことで減少した。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引き続き、事業の選択や平準化を図り、地方債残高に注意を払いつつ、将来負担の軽減に努める。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埼玉県桶川市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基金全体としては、一般財源補てんのための取り崩しにより、残高が減少している。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安定した財政運営が行えるよう、財政調整基金の残高については、標準財政規模の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％程度になるよう努める。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また、今後予想される新ごみ処理施設建設をはじめ、老朽化した公共施設の長寿命化に対応するため、公共施設等総合管理基金についても、適宜、積み立てを行っていく。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公共施設等の整備資金に充てるためのもの。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緑化を推進し、快適なまちを作る経費の財源に充てるためのもの。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安心して子育てができる環境づくりを推進するとともに、次代を担う子どもたちの健やかな成長に資するための事業に要する経費の財源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運用利子の積立による増加（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寄附金及び運用利子の積立による増加（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子育て世帯応援事業並びに公園整備事業に取り崩したことによる減少（△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新ごみ処理施設建設をはじめ、老朽化した公共施設の長寿命化に対応するため、適宜、積み立てを行っていく。</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緑地の更新伐採に対する財源に充当する。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子どもたちの健やかな成長に資するための事業に要する経費に充当する。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一般財源補てんのための取り崩しによる減少（△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歳計余剰金による増加（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+369,612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安定した財政運営が行えるよう、財政調整基金の残高については、標準財政規模の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運用利子の積立による増加（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公債費の償還に備え、適宜、積み立てを行う。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有形固定資産減価償却率は、類似団体と同水準となっている。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それぞれの公共施設等について個別施設計画を策定済みであり、当該計画に基づいた施設の維持管理を進めている。今後も各施設の状況を見ながら計画的な更新を図っていくことで、減価償却率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xdr:cNvCxnSpPr/>
      </xdr:nvCxnSpPr>
      <xdr:spPr>
        <a:xfrm flipV="1">
          <a:off x="4206240" y="5114925"/>
          <a:ext cx="1270" cy="148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258945" y="659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119245" y="65955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xdr:cNvSpPr txBox="1"/>
      </xdr:nvSpPr>
      <xdr:spPr>
        <a:xfrm>
          <a:off x="4258945" y="489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xdr:cNvCxnSpPr/>
      </xdr:nvCxnSpPr>
      <xdr:spPr>
        <a:xfrm>
          <a:off x="4119245" y="5114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xdr:cNvSpPr txBox="1"/>
      </xdr:nvSpPr>
      <xdr:spPr>
        <a:xfrm>
          <a:off x="4258945" y="5882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xdr:cNvSpPr/>
      </xdr:nvSpPr>
      <xdr:spPr>
        <a:xfrm>
          <a:off x="4157345" y="60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xdr:cNvSpPr/>
      </xdr:nvSpPr>
      <xdr:spPr>
        <a:xfrm>
          <a:off x="3537585" y="6009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xdr:cNvSpPr/>
      </xdr:nvSpPr>
      <xdr:spPr>
        <a:xfrm>
          <a:off x="2867025" y="59948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xdr:cNvSpPr/>
      </xdr:nvSpPr>
      <xdr:spPr>
        <a:xfrm>
          <a:off x="2196465" y="59696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1" name="楕円 80"/>
        <xdr:cNvSpPr/>
      </xdr:nvSpPr>
      <xdr:spPr>
        <a:xfrm>
          <a:off x="4157345" y="6120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2" name="有形固定資産減価償却率該当値テキスト"/>
        <xdr:cNvSpPr txBox="1"/>
      </xdr:nvSpPr>
      <xdr:spPr>
        <a:xfrm>
          <a:off x="4258945" y="6099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83" name="楕円 82"/>
        <xdr:cNvSpPr/>
      </xdr:nvSpPr>
      <xdr:spPr>
        <a:xfrm>
          <a:off x="3537585" y="6095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8467</xdr:rowOff>
    </xdr:from>
    <xdr:to>
      <xdr:col>23</xdr:col>
      <xdr:colOff>85725</xdr:colOff>
      <xdr:row>32</xdr:row>
      <xdr:rowOff>33655</xdr:rowOff>
    </xdr:to>
    <xdr:cxnSp macro="">
      <xdr:nvCxnSpPr>
        <xdr:cNvPr id="84" name="直線コネクタ 83"/>
        <xdr:cNvCxnSpPr/>
      </xdr:nvCxnSpPr>
      <xdr:spPr>
        <a:xfrm>
          <a:off x="3588385" y="6142567"/>
          <a:ext cx="6197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85" name="楕円 84"/>
        <xdr:cNvSpPr/>
      </xdr:nvSpPr>
      <xdr:spPr>
        <a:xfrm>
          <a:off x="2867025" y="6059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8467</xdr:rowOff>
    </xdr:to>
    <xdr:cxnSp macro="">
      <xdr:nvCxnSpPr>
        <xdr:cNvPr id="86" name="直線コネクタ 85"/>
        <xdr:cNvCxnSpPr/>
      </xdr:nvCxnSpPr>
      <xdr:spPr>
        <a:xfrm>
          <a:off x="2917825" y="6110393"/>
          <a:ext cx="67056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87" name="楕円 86"/>
        <xdr:cNvSpPr/>
      </xdr:nvSpPr>
      <xdr:spPr>
        <a:xfrm>
          <a:off x="2196465" y="6009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143933</xdr:rowOff>
    </xdr:to>
    <xdr:cxnSp macro="">
      <xdr:nvCxnSpPr>
        <xdr:cNvPr id="88" name="直線コネクタ 87"/>
        <xdr:cNvCxnSpPr/>
      </xdr:nvCxnSpPr>
      <xdr:spPr>
        <a:xfrm>
          <a:off x="2247265" y="6060017"/>
          <a:ext cx="67056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28363</xdr:rowOff>
    </xdr:from>
    <xdr:to>
      <xdr:col>7</xdr:col>
      <xdr:colOff>187325</xdr:colOff>
      <xdr:row>31</xdr:row>
      <xdr:rowOff>129963</xdr:rowOff>
    </xdr:to>
    <xdr:sp macro="" textlink="">
      <xdr:nvSpPr>
        <xdr:cNvPr id="89" name="楕円 88"/>
        <xdr:cNvSpPr/>
      </xdr:nvSpPr>
      <xdr:spPr>
        <a:xfrm>
          <a:off x="1525905" y="5994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79163</xdr:rowOff>
    </xdr:from>
    <xdr:to>
      <xdr:col>11</xdr:col>
      <xdr:colOff>136525</xdr:colOff>
      <xdr:row>31</xdr:row>
      <xdr:rowOff>93557</xdr:rowOff>
    </xdr:to>
    <xdr:cxnSp macro="">
      <xdr:nvCxnSpPr>
        <xdr:cNvPr id="90" name="直線コネクタ 89"/>
        <xdr:cNvCxnSpPr/>
      </xdr:nvCxnSpPr>
      <xdr:spPr>
        <a:xfrm>
          <a:off x="1576705" y="6045623"/>
          <a:ext cx="6705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xdr:cNvSpPr txBox="1"/>
      </xdr:nvSpPr>
      <xdr:spPr>
        <a:xfrm>
          <a:off x="3395989" y="57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xdr:cNvSpPr txBox="1"/>
      </xdr:nvSpPr>
      <xdr:spPr>
        <a:xfrm>
          <a:off x="2738129" y="57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xdr:cNvSpPr txBox="1"/>
      </xdr:nvSpPr>
      <xdr:spPr>
        <a:xfrm>
          <a:off x="2067569" y="575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xdr:cNvSpPr txBox="1"/>
      </xdr:nvSpPr>
      <xdr:spPr>
        <a:xfrm>
          <a:off x="139700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50394</xdr:rowOff>
    </xdr:from>
    <xdr:ext cx="405111" cy="259045"/>
    <xdr:sp macro="" textlink="">
      <xdr:nvSpPr>
        <xdr:cNvPr id="95" name="n_1mainValue有形固定資産減価償却率"/>
        <xdr:cNvSpPr txBox="1"/>
      </xdr:nvSpPr>
      <xdr:spPr>
        <a:xfrm>
          <a:off x="3395989" y="61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96" name="n_2mainValue有形固定資産減価償却率"/>
        <xdr:cNvSpPr txBox="1"/>
      </xdr:nvSpPr>
      <xdr:spPr>
        <a:xfrm>
          <a:off x="2738129" y="614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97" name="n_3mainValue有形固定資産減価償却率"/>
        <xdr:cNvSpPr txBox="1"/>
      </xdr:nvSpPr>
      <xdr:spPr>
        <a:xfrm>
          <a:off x="2067569" y="610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121090</xdr:rowOff>
    </xdr:from>
    <xdr:ext cx="405111" cy="259045"/>
    <xdr:sp macro="" textlink="">
      <xdr:nvSpPr>
        <xdr:cNvPr id="98" name="n_4mainValue有形固定資産減価償却率"/>
        <xdr:cNvSpPr txBox="1"/>
      </xdr:nvSpPr>
      <xdr:spPr>
        <a:xfrm>
          <a:off x="139700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今年度においては、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と同水準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した要因としては、地方債の新規借入の抑制を図り、地方債現在高が減少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したことに加え、普通交付税が増加し、経常の一般財源等が増加したことなどによる。今後も引き続き計画的な地方債借入や経常一般財源等の確保に努める。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xdr:cNvCxnSpPr/>
      </xdr:nvCxnSpPr>
      <xdr:spPr>
        <a:xfrm flipV="1">
          <a:off x="13027660" y="5211868"/>
          <a:ext cx="1269" cy="1220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xdr:cNvSpPr txBox="1"/>
      </xdr:nvSpPr>
      <xdr:spPr>
        <a:xfrm>
          <a:off x="13080365" y="64357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xdr:cNvCxnSpPr/>
      </xdr:nvCxnSpPr>
      <xdr:spPr>
        <a:xfrm>
          <a:off x="12963525" y="6431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xdr:cNvSpPr txBox="1"/>
      </xdr:nvSpPr>
      <xdr:spPr>
        <a:xfrm>
          <a:off x="13080365" y="5624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xdr:cNvSpPr/>
      </xdr:nvSpPr>
      <xdr:spPr>
        <a:xfrm>
          <a:off x="13001625" y="5769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xdr:cNvSpPr/>
      </xdr:nvSpPr>
      <xdr:spPr>
        <a:xfrm>
          <a:off x="12359005" y="5748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xdr:cNvSpPr/>
      </xdr:nvSpPr>
      <xdr:spPr>
        <a:xfrm>
          <a:off x="11688445" y="569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xdr:cNvSpPr/>
      </xdr:nvSpPr>
      <xdr:spPr>
        <a:xfrm>
          <a:off x="11017885" y="589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xdr:cNvSpPr/>
      </xdr:nvSpPr>
      <xdr:spPr>
        <a:xfrm>
          <a:off x="10347325" y="5910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143849</xdr:rowOff>
    </xdr:from>
    <xdr:to>
      <xdr:col>76</xdr:col>
      <xdr:colOff>73025</xdr:colOff>
      <xdr:row>30</xdr:row>
      <xdr:rowOff>73999</xdr:rowOff>
    </xdr:to>
    <xdr:sp macro="" textlink="">
      <xdr:nvSpPr>
        <xdr:cNvPr id="143" name="楕円 142"/>
        <xdr:cNvSpPr/>
      </xdr:nvSpPr>
      <xdr:spPr>
        <a:xfrm>
          <a:off x="13001625" y="5775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122276</xdr:rowOff>
    </xdr:from>
    <xdr:ext cx="469744" cy="259045"/>
    <xdr:sp macro="" textlink="">
      <xdr:nvSpPr>
        <xdr:cNvPr id="144" name="債務償還比率該当値テキスト"/>
        <xdr:cNvSpPr txBox="1"/>
      </xdr:nvSpPr>
      <xdr:spPr>
        <a:xfrm>
          <a:off x="13080365" y="575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14739</xdr:rowOff>
    </xdr:from>
    <xdr:to>
      <xdr:col>72</xdr:col>
      <xdr:colOff>123825</xdr:colOff>
      <xdr:row>30</xdr:row>
      <xdr:rowOff>116339</xdr:rowOff>
    </xdr:to>
    <xdr:sp macro="" textlink="">
      <xdr:nvSpPr>
        <xdr:cNvPr id="145" name="楕円 144"/>
        <xdr:cNvSpPr/>
      </xdr:nvSpPr>
      <xdr:spPr>
        <a:xfrm>
          <a:off x="12359005" y="58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23199</xdr:rowOff>
    </xdr:from>
    <xdr:to>
      <xdr:col>76</xdr:col>
      <xdr:colOff>22225</xdr:colOff>
      <xdr:row>30</xdr:row>
      <xdr:rowOff>65539</xdr:rowOff>
    </xdr:to>
    <xdr:cxnSp macro="">
      <xdr:nvCxnSpPr>
        <xdr:cNvPr id="146" name="直線コネクタ 145"/>
        <xdr:cNvCxnSpPr/>
      </xdr:nvCxnSpPr>
      <xdr:spPr>
        <a:xfrm flipV="1">
          <a:off x="12409805" y="5822019"/>
          <a:ext cx="61976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97670</xdr:rowOff>
    </xdr:from>
    <xdr:to>
      <xdr:col>68</xdr:col>
      <xdr:colOff>123825</xdr:colOff>
      <xdr:row>30</xdr:row>
      <xdr:rowOff>27820</xdr:rowOff>
    </xdr:to>
    <xdr:sp macro="" textlink="">
      <xdr:nvSpPr>
        <xdr:cNvPr id="147" name="楕円 146"/>
        <xdr:cNvSpPr/>
      </xdr:nvSpPr>
      <xdr:spPr>
        <a:xfrm>
          <a:off x="11688445" y="5728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148470</xdr:rowOff>
    </xdr:from>
    <xdr:to>
      <xdr:col>72</xdr:col>
      <xdr:colOff>73025</xdr:colOff>
      <xdr:row>30</xdr:row>
      <xdr:rowOff>65539</xdr:rowOff>
    </xdr:to>
    <xdr:cxnSp macro="">
      <xdr:nvCxnSpPr>
        <xdr:cNvPr id="148" name="直線コネクタ 147"/>
        <xdr:cNvCxnSpPr/>
      </xdr:nvCxnSpPr>
      <xdr:spPr>
        <a:xfrm>
          <a:off x="11739245" y="5779650"/>
          <a:ext cx="670560" cy="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5094</xdr:rowOff>
    </xdr:from>
    <xdr:to>
      <xdr:col>64</xdr:col>
      <xdr:colOff>123825</xdr:colOff>
      <xdr:row>31</xdr:row>
      <xdr:rowOff>106694</xdr:rowOff>
    </xdr:to>
    <xdr:sp macro="" textlink="">
      <xdr:nvSpPr>
        <xdr:cNvPr id="149" name="楕円 148"/>
        <xdr:cNvSpPr/>
      </xdr:nvSpPr>
      <xdr:spPr>
        <a:xfrm>
          <a:off x="11017885" y="59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148470</xdr:rowOff>
    </xdr:from>
    <xdr:to>
      <xdr:col>68</xdr:col>
      <xdr:colOff>73025</xdr:colOff>
      <xdr:row>31</xdr:row>
      <xdr:rowOff>55894</xdr:rowOff>
    </xdr:to>
    <xdr:cxnSp macro="">
      <xdr:nvCxnSpPr>
        <xdr:cNvPr id="150" name="直線コネクタ 149"/>
        <xdr:cNvCxnSpPr/>
      </xdr:nvCxnSpPr>
      <xdr:spPr>
        <a:xfrm flipV="1">
          <a:off x="11068685" y="5779650"/>
          <a:ext cx="670560" cy="24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134994</xdr:rowOff>
    </xdr:from>
    <xdr:to>
      <xdr:col>60</xdr:col>
      <xdr:colOff>123825</xdr:colOff>
      <xdr:row>32</xdr:row>
      <xdr:rowOff>65144</xdr:rowOff>
    </xdr:to>
    <xdr:sp macro="" textlink="">
      <xdr:nvSpPr>
        <xdr:cNvPr id="151" name="楕円 150"/>
        <xdr:cNvSpPr/>
      </xdr:nvSpPr>
      <xdr:spPr>
        <a:xfrm>
          <a:off x="10347325" y="6101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55894</xdr:rowOff>
    </xdr:from>
    <xdr:to>
      <xdr:col>64</xdr:col>
      <xdr:colOff>73025</xdr:colOff>
      <xdr:row>32</xdr:row>
      <xdr:rowOff>14344</xdr:rowOff>
    </xdr:to>
    <xdr:cxnSp macro="">
      <xdr:nvCxnSpPr>
        <xdr:cNvPr id="152" name="直線コネクタ 151"/>
        <xdr:cNvCxnSpPr/>
      </xdr:nvCxnSpPr>
      <xdr:spPr>
        <a:xfrm flipV="1">
          <a:off x="10398125" y="6022354"/>
          <a:ext cx="670560" cy="12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xdr:cNvSpPr txBox="1"/>
      </xdr:nvSpPr>
      <xdr:spPr>
        <a:xfrm>
          <a:off x="12185092" y="552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xdr:cNvSpPr txBox="1"/>
      </xdr:nvSpPr>
      <xdr:spPr>
        <a:xfrm>
          <a:off x="11527232" y="547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xdr:cNvSpPr txBox="1"/>
      </xdr:nvSpPr>
      <xdr:spPr>
        <a:xfrm>
          <a:off x="10856672" y="567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xdr:cNvSpPr txBox="1"/>
      </xdr:nvSpPr>
      <xdr:spPr>
        <a:xfrm>
          <a:off x="10186112" y="56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107466</xdr:rowOff>
    </xdr:from>
    <xdr:ext cx="469744" cy="259045"/>
    <xdr:sp macro="" textlink="">
      <xdr:nvSpPr>
        <xdr:cNvPr id="157" name="n_1mainValue債務償還比率"/>
        <xdr:cNvSpPr txBox="1"/>
      </xdr:nvSpPr>
      <xdr:spPr>
        <a:xfrm>
          <a:off x="12185092" y="590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18947</xdr:rowOff>
    </xdr:from>
    <xdr:ext cx="469744" cy="259045"/>
    <xdr:sp macro="" textlink="">
      <xdr:nvSpPr>
        <xdr:cNvPr id="158" name="n_2mainValue債務償還比率"/>
        <xdr:cNvSpPr txBox="1"/>
      </xdr:nvSpPr>
      <xdr:spPr>
        <a:xfrm>
          <a:off x="11527232" y="581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97821</xdr:rowOff>
    </xdr:from>
    <xdr:ext cx="469744" cy="259045"/>
    <xdr:sp macro="" textlink="">
      <xdr:nvSpPr>
        <xdr:cNvPr id="159" name="n_3mainValue債務償還比率"/>
        <xdr:cNvSpPr txBox="1"/>
      </xdr:nvSpPr>
      <xdr:spPr>
        <a:xfrm>
          <a:off x="10856672" y="606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56271</xdr:rowOff>
    </xdr:from>
    <xdr:ext cx="469744" cy="259045"/>
    <xdr:sp macro="" textlink="">
      <xdr:nvSpPr>
        <xdr:cNvPr id="160" name="n_4mainValue債務償還比率"/>
        <xdr:cNvSpPr txBox="1"/>
      </xdr:nvSpPr>
      <xdr:spPr>
        <a:xfrm>
          <a:off x="10186112" y="619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xdr:cNvCxnSpPr/>
      </xdr:nvCxnSpPr>
      <xdr:spPr>
        <a:xfrm flipV="1">
          <a:off x="4086225" y="56540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xdr:cNvSpPr txBox="1"/>
      </xdr:nvSpPr>
      <xdr:spPr>
        <a:xfrm>
          <a:off x="4124960" y="629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xdr:cNvSpPr/>
      </xdr:nvSpPr>
      <xdr:spPr>
        <a:xfrm>
          <a:off x="403606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xdr:cNvSpPr/>
      </xdr:nvSpPr>
      <xdr:spPr>
        <a:xfrm>
          <a:off x="25146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xdr:cNvSpPr/>
      </xdr:nvSpPr>
      <xdr:spPr>
        <a:xfrm>
          <a:off x="17399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143510</xdr:rowOff>
    </xdr:from>
    <xdr:to>
      <xdr:col>24</xdr:col>
      <xdr:colOff>114300</xdr:colOff>
      <xdr:row>40</xdr:row>
      <xdr:rowOff>73660</xdr:rowOff>
    </xdr:to>
    <xdr:sp macro="" textlink="">
      <xdr:nvSpPr>
        <xdr:cNvPr id="73" name="楕円 72"/>
        <xdr:cNvSpPr/>
      </xdr:nvSpPr>
      <xdr:spPr>
        <a:xfrm>
          <a:off x="4036060" y="668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121937</xdr:rowOff>
    </xdr:from>
    <xdr:ext cx="405111" cy="259045"/>
    <xdr:sp macro="" textlink="">
      <xdr:nvSpPr>
        <xdr:cNvPr id="74" name="【道路】&#10;有形固定資産減価償却率該当値テキスト"/>
        <xdr:cNvSpPr txBox="1"/>
      </xdr:nvSpPr>
      <xdr:spPr>
        <a:xfrm>
          <a:off x="412496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124460</xdr:rowOff>
    </xdr:from>
    <xdr:to>
      <xdr:col>20</xdr:col>
      <xdr:colOff>38100</xdr:colOff>
      <xdr:row>40</xdr:row>
      <xdr:rowOff>54610</xdr:rowOff>
    </xdr:to>
    <xdr:sp macro="" textlink="">
      <xdr:nvSpPr>
        <xdr:cNvPr id="75" name="楕円 74"/>
        <xdr:cNvSpPr/>
      </xdr:nvSpPr>
      <xdr:spPr>
        <a:xfrm>
          <a:off x="3312160" y="666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3810</xdr:rowOff>
    </xdr:from>
    <xdr:to>
      <xdr:col>24</xdr:col>
      <xdr:colOff>63500</xdr:colOff>
      <xdr:row>40</xdr:row>
      <xdr:rowOff>22860</xdr:rowOff>
    </xdr:to>
    <xdr:cxnSp macro="">
      <xdr:nvCxnSpPr>
        <xdr:cNvPr id="76" name="直線コネクタ 75"/>
        <xdr:cNvCxnSpPr/>
      </xdr:nvCxnSpPr>
      <xdr:spPr>
        <a:xfrm>
          <a:off x="3355340" y="670941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103505</xdr:rowOff>
    </xdr:from>
    <xdr:to>
      <xdr:col>15</xdr:col>
      <xdr:colOff>101600</xdr:colOff>
      <xdr:row>40</xdr:row>
      <xdr:rowOff>33655</xdr:rowOff>
    </xdr:to>
    <xdr:sp macro="" textlink="">
      <xdr:nvSpPr>
        <xdr:cNvPr id="77" name="楕円 76"/>
        <xdr:cNvSpPr/>
      </xdr:nvSpPr>
      <xdr:spPr>
        <a:xfrm>
          <a:off x="2514600" y="664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154305</xdr:rowOff>
    </xdr:from>
    <xdr:to>
      <xdr:col>19</xdr:col>
      <xdr:colOff>177800</xdr:colOff>
      <xdr:row>40</xdr:row>
      <xdr:rowOff>3810</xdr:rowOff>
    </xdr:to>
    <xdr:cxnSp macro="">
      <xdr:nvCxnSpPr>
        <xdr:cNvPr id="78" name="直線コネクタ 77"/>
        <xdr:cNvCxnSpPr/>
      </xdr:nvCxnSpPr>
      <xdr:spPr>
        <a:xfrm>
          <a:off x="2565400" y="669226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82550</xdr:rowOff>
    </xdr:from>
    <xdr:to>
      <xdr:col>10</xdr:col>
      <xdr:colOff>165100</xdr:colOff>
      <xdr:row>40</xdr:row>
      <xdr:rowOff>12700</xdr:rowOff>
    </xdr:to>
    <xdr:sp macro="" textlink="">
      <xdr:nvSpPr>
        <xdr:cNvPr id="79" name="楕円 78"/>
        <xdr:cNvSpPr/>
      </xdr:nvSpPr>
      <xdr:spPr>
        <a:xfrm>
          <a:off x="173990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133350</xdr:rowOff>
    </xdr:from>
    <xdr:to>
      <xdr:col>15</xdr:col>
      <xdr:colOff>50800</xdr:colOff>
      <xdr:row>39</xdr:row>
      <xdr:rowOff>154305</xdr:rowOff>
    </xdr:to>
    <xdr:cxnSp macro="">
      <xdr:nvCxnSpPr>
        <xdr:cNvPr id="80" name="直線コネクタ 79"/>
        <xdr:cNvCxnSpPr/>
      </xdr:nvCxnSpPr>
      <xdr:spPr>
        <a:xfrm>
          <a:off x="1790700" y="667131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74930</xdr:rowOff>
    </xdr:from>
    <xdr:to>
      <xdr:col>6</xdr:col>
      <xdr:colOff>38100</xdr:colOff>
      <xdr:row>40</xdr:row>
      <xdr:rowOff>5080</xdr:rowOff>
    </xdr:to>
    <xdr:sp macro="" textlink="">
      <xdr:nvSpPr>
        <xdr:cNvPr id="81" name="楕円 80"/>
        <xdr:cNvSpPr/>
      </xdr:nvSpPr>
      <xdr:spPr>
        <a:xfrm>
          <a:off x="965200" y="6612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125730</xdr:rowOff>
    </xdr:from>
    <xdr:to>
      <xdr:col>10</xdr:col>
      <xdr:colOff>114300</xdr:colOff>
      <xdr:row>39</xdr:row>
      <xdr:rowOff>133350</xdr:rowOff>
    </xdr:to>
    <xdr:cxnSp macro="">
      <xdr:nvCxnSpPr>
        <xdr:cNvPr id="82" name="直線コネクタ 81"/>
        <xdr:cNvCxnSpPr/>
      </xdr:nvCxnSpPr>
      <xdr:spPr>
        <a:xfrm>
          <a:off x="1008380" y="66636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xdr:cNvSpPr txBox="1"/>
      </xdr:nvSpPr>
      <xdr:spPr>
        <a:xfrm>
          <a:off x="317056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xdr:cNvSpPr txBox="1"/>
      </xdr:nvSpPr>
      <xdr:spPr>
        <a:xfrm>
          <a:off x="238570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xdr:cNvSpPr txBox="1"/>
      </xdr:nvSpPr>
      <xdr:spPr>
        <a:xfrm>
          <a:off x="16110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xdr:cNvSpPr txBox="1"/>
      </xdr:nvSpPr>
      <xdr:spPr>
        <a:xfrm>
          <a:off x="8363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45737</xdr:rowOff>
    </xdr:from>
    <xdr:ext cx="405111" cy="259045"/>
    <xdr:sp macro="" textlink="">
      <xdr:nvSpPr>
        <xdr:cNvPr id="87" name="n_1mainValue【道路】&#10;有形固定資産減価償却率"/>
        <xdr:cNvSpPr txBox="1"/>
      </xdr:nvSpPr>
      <xdr:spPr>
        <a:xfrm>
          <a:off x="317056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24782</xdr:rowOff>
    </xdr:from>
    <xdr:ext cx="405111" cy="259045"/>
    <xdr:sp macro="" textlink="">
      <xdr:nvSpPr>
        <xdr:cNvPr id="88" name="n_2mainValue【道路】&#10;有形固定資産減価償却率"/>
        <xdr:cNvSpPr txBox="1"/>
      </xdr:nvSpPr>
      <xdr:spPr>
        <a:xfrm>
          <a:off x="238570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3827</xdr:rowOff>
    </xdr:from>
    <xdr:ext cx="405111" cy="259045"/>
    <xdr:sp macro="" textlink="">
      <xdr:nvSpPr>
        <xdr:cNvPr id="89" name="n_3mainValue【道路】&#10;有形固定資産減価償却率"/>
        <xdr:cNvSpPr txBox="1"/>
      </xdr:nvSpPr>
      <xdr:spPr>
        <a:xfrm>
          <a:off x="161100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167657</xdr:rowOff>
    </xdr:from>
    <xdr:ext cx="405111" cy="259045"/>
    <xdr:sp macro="" textlink="">
      <xdr:nvSpPr>
        <xdr:cNvPr id="90" name="n_4mainValue【道路】&#10;有形固定資産減価償却率"/>
        <xdr:cNvSpPr txBox="1"/>
      </xdr:nvSpPr>
      <xdr:spPr>
        <a:xfrm>
          <a:off x="83630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xdr:cNvCxnSpPr/>
      </xdr:nvCxnSpPr>
      <xdr:spPr>
        <a:xfrm flipV="1">
          <a:off x="9219565" y="5750852"/>
          <a:ext cx="0" cy="127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xdr:cNvSpPr txBox="1"/>
      </xdr:nvSpPr>
      <xdr:spPr>
        <a:xfrm>
          <a:off x="9258300" y="703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xdr:cNvCxnSpPr/>
      </xdr:nvCxnSpPr>
      <xdr:spPr>
        <a:xfrm>
          <a:off x="9154160" y="702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xdr:cNvSpPr txBox="1"/>
      </xdr:nvSpPr>
      <xdr:spPr>
        <a:xfrm>
          <a:off x="9258300" y="553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xdr:cNvCxnSpPr/>
      </xdr:nvCxnSpPr>
      <xdr:spPr>
        <a:xfrm>
          <a:off x="9154160" y="5750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xdr:cNvSpPr txBox="1"/>
      </xdr:nvSpPr>
      <xdr:spPr>
        <a:xfrm>
          <a:off x="9258300" y="660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xdr:cNvSpPr/>
      </xdr:nvSpPr>
      <xdr:spPr>
        <a:xfrm>
          <a:off x="9192260" y="6749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xdr:cNvSpPr/>
      </xdr:nvSpPr>
      <xdr:spPr>
        <a:xfrm>
          <a:off x="8445500" y="67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xdr:cNvSpPr/>
      </xdr:nvSpPr>
      <xdr:spPr>
        <a:xfrm>
          <a:off x="7670800" y="67559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xdr:cNvSpPr/>
      </xdr:nvSpPr>
      <xdr:spPr>
        <a:xfrm>
          <a:off x="6873240" y="677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xdr:cNvSpPr/>
      </xdr:nvSpPr>
      <xdr:spPr>
        <a:xfrm>
          <a:off x="60985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113906</xdr:rowOff>
    </xdr:from>
    <xdr:to>
      <xdr:col>55</xdr:col>
      <xdr:colOff>50800</xdr:colOff>
      <xdr:row>41</xdr:row>
      <xdr:rowOff>44056</xdr:rowOff>
    </xdr:to>
    <xdr:sp macro="" textlink="">
      <xdr:nvSpPr>
        <xdr:cNvPr id="130" name="楕円 129"/>
        <xdr:cNvSpPr/>
      </xdr:nvSpPr>
      <xdr:spPr>
        <a:xfrm>
          <a:off x="9192260" y="6819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92333</xdr:rowOff>
    </xdr:from>
    <xdr:ext cx="469744" cy="259045"/>
    <xdr:sp macro="" textlink="">
      <xdr:nvSpPr>
        <xdr:cNvPr id="131" name="【道路】&#10;一人当たり延長該当値テキスト"/>
        <xdr:cNvSpPr txBox="1"/>
      </xdr:nvSpPr>
      <xdr:spPr>
        <a:xfrm>
          <a:off x="9258300" y="67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114897</xdr:rowOff>
    </xdr:from>
    <xdr:to>
      <xdr:col>50</xdr:col>
      <xdr:colOff>165100</xdr:colOff>
      <xdr:row>41</xdr:row>
      <xdr:rowOff>45047</xdr:rowOff>
    </xdr:to>
    <xdr:sp macro="" textlink="">
      <xdr:nvSpPr>
        <xdr:cNvPr id="132" name="楕円 131"/>
        <xdr:cNvSpPr/>
      </xdr:nvSpPr>
      <xdr:spPr>
        <a:xfrm>
          <a:off x="8445500" y="6820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164706</xdr:rowOff>
    </xdr:from>
    <xdr:to>
      <xdr:col>55</xdr:col>
      <xdr:colOff>0</xdr:colOff>
      <xdr:row>40</xdr:row>
      <xdr:rowOff>165697</xdr:rowOff>
    </xdr:to>
    <xdr:cxnSp macro="">
      <xdr:nvCxnSpPr>
        <xdr:cNvPr id="133" name="直線コネクタ 132"/>
        <xdr:cNvCxnSpPr/>
      </xdr:nvCxnSpPr>
      <xdr:spPr>
        <a:xfrm flipV="1">
          <a:off x="8496300" y="6870306"/>
          <a:ext cx="7239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115012</xdr:rowOff>
    </xdr:from>
    <xdr:to>
      <xdr:col>46</xdr:col>
      <xdr:colOff>38100</xdr:colOff>
      <xdr:row>41</xdr:row>
      <xdr:rowOff>45162</xdr:rowOff>
    </xdr:to>
    <xdr:sp macro="" textlink="">
      <xdr:nvSpPr>
        <xdr:cNvPr id="134" name="楕円 133"/>
        <xdr:cNvSpPr/>
      </xdr:nvSpPr>
      <xdr:spPr>
        <a:xfrm>
          <a:off x="7670800" y="6820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165697</xdr:rowOff>
    </xdr:from>
    <xdr:to>
      <xdr:col>50</xdr:col>
      <xdr:colOff>114300</xdr:colOff>
      <xdr:row>40</xdr:row>
      <xdr:rowOff>165812</xdr:rowOff>
    </xdr:to>
    <xdr:cxnSp macro="">
      <xdr:nvCxnSpPr>
        <xdr:cNvPr id="135" name="直線コネクタ 134"/>
        <xdr:cNvCxnSpPr/>
      </xdr:nvCxnSpPr>
      <xdr:spPr>
        <a:xfrm flipV="1">
          <a:off x="7713980" y="6871297"/>
          <a:ext cx="78232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126860</xdr:rowOff>
    </xdr:from>
    <xdr:to>
      <xdr:col>41</xdr:col>
      <xdr:colOff>101600</xdr:colOff>
      <xdr:row>41</xdr:row>
      <xdr:rowOff>57010</xdr:rowOff>
    </xdr:to>
    <xdr:sp macro="" textlink="">
      <xdr:nvSpPr>
        <xdr:cNvPr id="136" name="楕円 135"/>
        <xdr:cNvSpPr/>
      </xdr:nvSpPr>
      <xdr:spPr>
        <a:xfrm>
          <a:off x="6873240" y="6832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165812</xdr:rowOff>
    </xdr:from>
    <xdr:to>
      <xdr:col>45</xdr:col>
      <xdr:colOff>177800</xdr:colOff>
      <xdr:row>41</xdr:row>
      <xdr:rowOff>6210</xdr:rowOff>
    </xdr:to>
    <xdr:cxnSp macro="">
      <xdr:nvCxnSpPr>
        <xdr:cNvPr id="137" name="直線コネクタ 136"/>
        <xdr:cNvCxnSpPr/>
      </xdr:nvCxnSpPr>
      <xdr:spPr>
        <a:xfrm flipV="1">
          <a:off x="6924040" y="6871412"/>
          <a:ext cx="78994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127470</xdr:rowOff>
    </xdr:from>
    <xdr:to>
      <xdr:col>36</xdr:col>
      <xdr:colOff>165100</xdr:colOff>
      <xdr:row>41</xdr:row>
      <xdr:rowOff>57620</xdr:rowOff>
    </xdr:to>
    <xdr:sp macro="" textlink="">
      <xdr:nvSpPr>
        <xdr:cNvPr id="138" name="楕円 137"/>
        <xdr:cNvSpPr/>
      </xdr:nvSpPr>
      <xdr:spPr>
        <a:xfrm>
          <a:off x="6098540" y="683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6210</xdr:rowOff>
    </xdr:from>
    <xdr:to>
      <xdr:col>41</xdr:col>
      <xdr:colOff>50800</xdr:colOff>
      <xdr:row>41</xdr:row>
      <xdr:rowOff>6820</xdr:rowOff>
    </xdr:to>
    <xdr:cxnSp macro="">
      <xdr:nvCxnSpPr>
        <xdr:cNvPr id="139" name="直線コネクタ 138"/>
        <xdr:cNvCxnSpPr/>
      </xdr:nvCxnSpPr>
      <xdr:spPr>
        <a:xfrm flipV="1">
          <a:off x="6149340" y="6879450"/>
          <a:ext cx="7747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xdr:cNvSpPr txBox="1"/>
      </xdr:nvSpPr>
      <xdr:spPr>
        <a:xfrm>
          <a:off x="8271587" y="65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xdr:cNvSpPr txBox="1"/>
      </xdr:nvSpPr>
      <xdr:spPr>
        <a:xfrm>
          <a:off x="7509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xdr:cNvSpPr txBox="1"/>
      </xdr:nvSpPr>
      <xdr:spPr>
        <a:xfrm>
          <a:off x="6712027" y="65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xdr:cNvSpPr txBox="1"/>
      </xdr:nvSpPr>
      <xdr:spPr>
        <a:xfrm>
          <a:off x="59373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36174</xdr:rowOff>
    </xdr:from>
    <xdr:ext cx="469744" cy="259045"/>
    <xdr:sp macro="" textlink="">
      <xdr:nvSpPr>
        <xdr:cNvPr id="144" name="n_1mainValue【道路】&#10;一人当たり延長"/>
        <xdr:cNvSpPr txBox="1"/>
      </xdr:nvSpPr>
      <xdr:spPr>
        <a:xfrm>
          <a:off x="8271587" y="69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36289</xdr:rowOff>
    </xdr:from>
    <xdr:ext cx="469744" cy="259045"/>
    <xdr:sp macro="" textlink="">
      <xdr:nvSpPr>
        <xdr:cNvPr id="145" name="n_2mainValue【道路】&#10;一人当たり延長"/>
        <xdr:cNvSpPr txBox="1"/>
      </xdr:nvSpPr>
      <xdr:spPr>
        <a:xfrm>
          <a:off x="7509587" y="69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48137</xdr:rowOff>
    </xdr:from>
    <xdr:ext cx="469744" cy="259045"/>
    <xdr:sp macro="" textlink="">
      <xdr:nvSpPr>
        <xdr:cNvPr id="146" name="n_3mainValue【道路】&#10;一人当たり延長"/>
        <xdr:cNvSpPr txBox="1"/>
      </xdr:nvSpPr>
      <xdr:spPr>
        <a:xfrm>
          <a:off x="6712027" y="69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48747</xdr:rowOff>
    </xdr:from>
    <xdr:ext cx="469744" cy="259045"/>
    <xdr:sp macro="" textlink="">
      <xdr:nvSpPr>
        <xdr:cNvPr id="147" name="n_4mainValue【道路】&#10;一人当たり延長"/>
        <xdr:cNvSpPr txBox="1"/>
      </xdr:nvSpPr>
      <xdr:spPr>
        <a:xfrm>
          <a:off x="5937327" y="692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xdr:cNvCxnSpPr/>
      </xdr:nvCxnSpPr>
      <xdr:spPr>
        <a:xfrm flipV="1">
          <a:off x="4086225" y="941886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xdr:cNvSpPr txBox="1"/>
      </xdr:nvSpPr>
      <xdr:spPr>
        <a:xfrm>
          <a:off x="4124960" y="1073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xdr:cNvCxnSpPr/>
      </xdr:nvCxnSpPr>
      <xdr:spPr>
        <a:xfrm>
          <a:off x="4020820" y="1073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xdr:cNvSpPr txBox="1"/>
      </xdr:nvSpPr>
      <xdr:spPr>
        <a:xfrm>
          <a:off x="4124960" y="92017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xdr:cNvCxnSpPr/>
      </xdr:nvCxnSpPr>
      <xdr:spPr>
        <a:xfrm>
          <a:off x="4020820" y="9418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xdr:cNvSpPr txBox="1"/>
      </xdr:nvSpPr>
      <xdr:spPr>
        <a:xfrm>
          <a:off x="4124960" y="1019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xdr:cNvSpPr/>
      </xdr:nvSpPr>
      <xdr:spPr>
        <a:xfrm>
          <a:off x="4036060" y="10214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312160" y="10197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51460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xdr:cNvSpPr/>
      </xdr:nvSpPr>
      <xdr:spPr>
        <a:xfrm>
          <a:off x="965200" y="10141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89" name="楕円 188"/>
        <xdr:cNvSpPr/>
      </xdr:nvSpPr>
      <xdr:spPr>
        <a:xfrm>
          <a:off x="4036060" y="10032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90" name="【橋りょう・トンネル】&#10;有形固定資産減価償却率該当値テキスト"/>
        <xdr:cNvSpPr txBox="1"/>
      </xdr:nvSpPr>
      <xdr:spPr>
        <a:xfrm>
          <a:off x="4124960" y="988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1" name="楕円 190"/>
        <xdr:cNvSpPr/>
      </xdr:nvSpPr>
      <xdr:spPr>
        <a:xfrm>
          <a:off x="3312160" y="999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21227</xdr:rowOff>
    </xdr:to>
    <xdr:cxnSp macro="">
      <xdr:nvCxnSpPr>
        <xdr:cNvPr id="192" name="直線コネクタ 191"/>
        <xdr:cNvCxnSpPr/>
      </xdr:nvCxnSpPr>
      <xdr:spPr>
        <a:xfrm>
          <a:off x="3355340" y="10050780"/>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93" name="楕円 192"/>
        <xdr:cNvSpPr/>
      </xdr:nvSpPr>
      <xdr:spPr>
        <a:xfrm>
          <a:off x="25146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160020</xdr:rowOff>
    </xdr:to>
    <xdr:cxnSp macro="">
      <xdr:nvCxnSpPr>
        <xdr:cNvPr id="194" name="直線コネクタ 193"/>
        <xdr:cNvCxnSpPr/>
      </xdr:nvCxnSpPr>
      <xdr:spPr>
        <a:xfrm>
          <a:off x="2565400" y="1001649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45538</xdr:rowOff>
    </xdr:from>
    <xdr:to>
      <xdr:col>10</xdr:col>
      <xdr:colOff>165100</xdr:colOff>
      <xdr:row>59</xdr:row>
      <xdr:rowOff>147138</xdr:rowOff>
    </xdr:to>
    <xdr:sp macro="" textlink="">
      <xdr:nvSpPr>
        <xdr:cNvPr id="195" name="楕円 194"/>
        <xdr:cNvSpPr/>
      </xdr:nvSpPr>
      <xdr:spPr>
        <a:xfrm>
          <a:off x="1739900" y="99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96338</xdr:rowOff>
    </xdr:from>
    <xdr:to>
      <xdr:col>15</xdr:col>
      <xdr:colOff>50800</xdr:colOff>
      <xdr:row>59</xdr:row>
      <xdr:rowOff>125730</xdr:rowOff>
    </xdr:to>
    <xdr:cxnSp macro="">
      <xdr:nvCxnSpPr>
        <xdr:cNvPr id="196" name="直線コネクタ 195"/>
        <xdr:cNvCxnSpPr/>
      </xdr:nvCxnSpPr>
      <xdr:spPr>
        <a:xfrm>
          <a:off x="1790700" y="9987098"/>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107587</xdr:rowOff>
    </xdr:from>
    <xdr:to>
      <xdr:col>6</xdr:col>
      <xdr:colOff>38100</xdr:colOff>
      <xdr:row>61</xdr:row>
      <xdr:rowOff>37737</xdr:rowOff>
    </xdr:to>
    <xdr:sp macro="" textlink="">
      <xdr:nvSpPr>
        <xdr:cNvPr id="197" name="楕円 196"/>
        <xdr:cNvSpPr/>
      </xdr:nvSpPr>
      <xdr:spPr>
        <a:xfrm>
          <a:off x="965200" y="10165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96338</xdr:rowOff>
    </xdr:from>
    <xdr:to>
      <xdr:col>10</xdr:col>
      <xdr:colOff>114300</xdr:colOff>
      <xdr:row>60</xdr:row>
      <xdr:rowOff>158387</xdr:rowOff>
    </xdr:to>
    <xdr:cxnSp macro="">
      <xdr:nvCxnSpPr>
        <xdr:cNvPr id="198" name="直線コネクタ 197"/>
        <xdr:cNvCxnSpPr/>
      </xdr:nvCxnSpPr>
      <xdr:spPr>
        <a:xfrm flipV="1">
          <a:off x="1008380" y="9987098"/>
          <a:ext cx="782320" cy="22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17056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38570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xdr:cNvSpPr txBox="1"/>
      </xdr:nvSpPr>
      <xdr:spPr>
        <a:xfrm>
          <a:off x="8363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3" name="n_1mainValue【橋りょう・トンネル】&#10;有形固定資産減価償却率"/>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4" name="n_2mainValue【橋りょう・トンネル】&#10;有形固定資産減価償却率"/>
        <xdr:cNvSpPr txBox="1"/>
      </xdr:nvSpPr>
      <xdr:spPr>
        <a:xfrm>
          <a:off x="23857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163665</xdr:rowOff>
    </xdr:from>
    <xdr:ext cx="405111" cy="259045"/>
    <xdr:sp macro="" textlink="">
      <xdr:nvSpPr>
        <xdr:cNvPr id="205" name="n_3mainValue【橋りょう・トンネル】&#10;有形固定資産減価償却率"/>
        <xdr:cNvSpPr txBox="1"/>
      </xdr:nvSpPr>
      <xdr:spPr>
        <a:xfrm>
          <a:off x="161100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206" name="n_4mainValue【橋りょう・トンネル】&#10;有形固定資産減価償却率"/>
        <xdr:cNvSpPr txBox="1"/>
      </xdr:nvSpPr>
      <xdr:spPr>
        <a:xfrm>
          <a:off x="836304" y="1025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xdr:cNvCxnSpPr/>
      </xdr:nvCxnSpPr>
      <xdr:spPr>
        <a:xfrm flipV="1">
          <a:off x="9219565" y="9390662"/>
          <a:ext cx="0" cy="141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xdr:cNvSpPr txBox="1"/>
      </xdr:nvSpPr>
      <xdr:spPr>
        <a:xfrm>
          <a:off x="9258300" y="10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xdr:cNvCxnSpPr/>
      </xdr:nvCxnSpPr>
      <xdr:spPr>
        <a:xfrm>
          <a:off x="9154160" y="10801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xdr:cNvSpPr txBox="1"/>
      </xdr:nvSpPr>
      <xdr:spPr>
        <a:xfrm>
          <a:off x="9258300" y="9169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xdr:cNvCxnSpPr/>
      </xdr:nvCxnSpPr>
      <xdr:spPr>
        <a:xfrm>
          <a:off x="9154160" y="93906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xdr:cNvSpPr txBox="1"/>
      </xdr:nvSpPr>
      <xdr:spPr>
        <a:xfrm>
          <a:off x="9258300" y="10474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xdr:cNvSpPr/>
      </xdr:nvSpPr>
      <xdr:spPr>
        <a:xfrm>
          <a:off x="9192260" y="10619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xdr:cNvSpPr/>
      </xdr:nvSpPr>
      <xdr:spPr>
        <a:xfrm>
          <a:off x="8445500" y="1062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xdr:cNvSpPr/>
      </xdr:nvSpPr>
      <xdr:spPr>
        <a:xfrm>
          <a:off x="7670800" y="1062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xdr:cNvSpPr/>
      </xdr:nvSpPr>
      <xdr:spPr>
        <a:xfrm>
          <a:off x="6873240" y="106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xdr:cNvSpPr/>
      </xdr:nvSpPr>
      <xdr:spPr>
        <a:xfrm>
          <a:off x="60985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19599</xdr:rowOff>
    </xdr:from>
    <xdr:to>
      <xdr:col>55</xdr:col>
      <xdr:colOff>50800</xdr:colOff>
      <xdr:row>64</xdr:row>
      <xdr:rowOff>121199</xdr:rowOff>
    </xdr:to>
    <xdr:sp macro="" textlink="">
      <xdr:nvSpPr>
        <xdr:cNvPr id="246" name="楕円 245"/>
        <xdr:cNvSpPr/>
      </xdr:nvSpPr>
      <xdr:spPr>
        <a:xfrm>
          <a:off x="9192260" y="107485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105976</xdr:rowOff>
    </xdr:from>
    <xdr:ext cx="469744" cy="259045"/>
    <xdr:sp macro="" textlink="">
      <xdr:nvSpPr>
        <xdr:cNvPr id="247" name="【橋りょう・トンネル】&#10;一人当たり有形固定資産（償却資産）額該当値テキスト"/>
        <xdr:cNvSpPr txBox="1"/>
      </xdr:nvSpPr>
      <xdr:spPr>
        <a:xfrm>
          <a:off x="9258300" y="1066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19617</xdr:rowOff>
    </xdr:from>
    <xdr:to>
      <xdr:col>50</xdr:col>
      <xdr:colOff>165100</xdr:colOff>
      <xdr:row>64</xdr:row>
      <xdr:rowOff>121217</xdr:rowOff>
    </xdr:to>
    <xdr:sp macro="" textlink="">
      <xdr:nvSpPr>
        <xdr:cNvPr id="248" name="楕円 247"/>
        <xdr:cNvSpPr/>
      </xdr:nvSpPr>
      <xdr:spPr>
        <a:xfrm>
          <a:off x="8445500" y="107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70399</xdr:rowOff>
    </xdr:from>
    <xdr:to>
      <xdr:col>55</xdr:col>
      <xdr:colOff>0</xdr:colOff>
      <xdr:row>64</xdr:row>
      <xdr:rowOff>70417</xdr:rowOff>
    </xdr:to>
    <xdr:cxnSp macro="">
      <xdr:nvCxnSpPr>
        <xdr:cNvPr id="249" name="直線コネクタ 248"/>
        <xdr:cNvCxnSpPr/>
      </xdr:nvCxnSpPr>
      <xdr:spPr>
        <a:xfrm flipV="1">
          <a:off x="8496300" y="10799359"/>
          <a:ext cx="7239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19627</xdr:rowOff>
    </xdr:from>
    <xdr:to>
      <xdr:col>46</xdr:col>
      <xdr:colOff>38100</xdr:colOff>
      <xdr:row>64</xdr:row>
      <xdr:rowOff>121227</xdr:rowOff>
    </xdr:to>
    <xdr:sp macro="" textlink="">
      <xdr:nvSpPr>
        <xdr:cNvPr id="250" name="楕円 249"/>
        <xdr:cNvSpPr/>
      </xdr:nvSpPr>
      <xdr:spPr>
        <a:xfrm>
          <a:off x="7670800" y="107485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70417</xdr:rowOff>
    </xdr:from>
    <xdr:to>
      <xdr:col>50</xdr:col>
      <xdr:colOff>114300</xdr:colOff>
      <xdr:row>64</xdr:row>
      <xdr:rowOff>70427</xdr:rowOff>
    </xdr:to>
    <xdr:cxnSp macro="">
      <xdr:nvCxnSpPr>
        <xdr:cNvPr id="251" name="直線コネクタ 250"/>
        <xdr:cNvCxnSpPr/>
      </xdr:nvCxnSpPr>
      <xdr:spPr>
        <a:xfrm flipV="1">
          <a:off x="7713980" y="10799377"/>
          <a:ext cx="78232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19656</xdr:rowOff>
    </xdr:from>
    <xdr:to>
      <xdr:col>41</xdr:col>
      <xdr:colOff>101600</xdr:colOff>
      <xdr:row>64</xdr:row>
      <xdr:rowOff>121256</xdr:rowOff>
    </xdr:to>
    <xdr:sp macro="" textlink="">
      <xdr:nvSpPr>
        <xdr:cNvPr id="252" name="楕円 251"/>
        <xdr:cNvSpPr/>
      </xdr:nvSpPr>
      <xdr:spPr>
        <a:xfrm>
          <a:off x="6873240" y="107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70427</xdr:rowOff>
    </xdr:from>
    <xdr:to>
      <xdr:col>45</xdr:col>
      <xdr:colOff>177800</xdr:colOff>
      <xdr:row>64</xdr:row>
      <xdr:rowOff>70456</xdr:rowOff>
    </xdr:to>
    <xdr:cxnSp macro="">
      <xdr:nvCxnSpPr>
        <xdr:cNvPr id="253" name="直線コネクタ 252"/>
        <xdr:cNvCxnSpPr/>
      </xdr:nvCxnSpPr>
      <xdr:spPr>
        <a:xfrm flipV="1">
          <a:off x="6924040" y="10799387"/>
          <a:ext cx="78994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21199</xdr:rowOff>
    </xdr:from>
    <xdr:to>
      <xdr:col>36</xdr:col>
      <xdr:colOff>165100</xdr:colOff>
      <xdr:row>64</xdr:row>
      <xdr:rowOff>122799</xdr:rowOff>
    </xdr:to>
    <xdr:sp macro="" textlink="">
      <xdr:nvSpPr>
        <xdr:cNvPr id="254" name="楕円 253"/>
        <xdr:cNvSpPr/>
      </xdr:nvSpPr>
      <xdr:spPr>
        <a:xfrm>
          <a:off x="6098540" y="107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70456</xdr:rowOff>
    </xdr:from>
    <xdr:to>
      <xdr:col>41</xdr:col>
      <xdr:colOff>50800</xdr:colOff>
      <xdr:row>64</xdr:row>
      <xdr:rowOff>71999</xdr:rowOff>
    </xdr:to>
    <xdr:cxnSp macro="">
      <xdr:nvCxnSpPr>
        <xdr:cNvPr id="255" name="直線コネクタ 254"/>
        <xdr:cNvCxnSpPr/>
      </xdr:nvCxnSpPr>
      <xdr:spPr>
        <a:xfrm flipV="1">
          <a:off x="6149340" y="10799416"/>
          <a:ext cx="7747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xdr:cNvSpPr txBox="1"/>
      </xdr:nvSpPr>
      <xdr:spPr>
        <a:xfrm>
          <a:off x="8214575" y="1040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xdr:cNvSpPr txBox="1"/>
      </xdr:nvSpPr>
      <xdr:spPr>
        <a:xfrm>
          <a:off x="744495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xdr:cNvSpPr txBox="1"/>
      </xdr:nvSpPr>
      <xdr:spPr>
        <a:xfrm>
          <a:off x="6670255" y="103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xdr:cNvSpPr txBox="1"/>
      </xdr:nvSpPr>
      <xdr:spPr>
        <a:xfrm>
          <a:off x="587269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112344</xdr:rowOff>
    </xdr:from>
    <xdr:ext cx="469744" cy="259045"/>
    <xdr:sp macro="" textlink="">
      <xdr:nvSpPr>
        <xdr:cNvPr id="260" name="n_1mainValue【橋りょう・トンネル】&#10;一人当たり有形固定資産（償却資産）額"/>
        <xdr:cNvSpPr txBox="1"/>
      </xdr:nvSpPr>
      <xdr:spPr>
        <a:xfrm>
          <a:off x="8271588" y="1084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112354</xdr:rowOff>
    </xdr:from>
    <xdr:ext cx="469744" cy="259045"/>
    <xdr:sp macro="" textlink="">
      <xdr:nvSpPr>
        <xdr:cNvPr id="261" name="n_2mainValue【橋りょう・トンネル】&#10;一人当たり有形固定資産（償却資産）額"/>
        <xdr:cNvSpPr txBox="1"/>
      </xdr:nvSpPr>
      <xdr:spPr>
        <a:xfrm>
          <a:off x="7509588" y="1084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112383</xdr:rowOff>
    </xdr:from>
    <xdr:ext cx="469744" cy="259045"/>
    <xdr:sp macro="" textlink="">
      <xdr:nvSpPr>
        <xdr:cNvPr id="262" name="n_3mainValue【橋りょう・トンネル】&#10;一人当たり有形固定資産（償却資産）額"/>
        <xdr:cNvSpPr txBox="1"/>
      </xdr:nvSpPr>
      <xdr:spPr>
        <a:xfrm>
          <a:off x="6712028" y="1084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113926</xdr:rowOff>
    </xdr:from>
    <xdr:ext cx="469744" cy="259045"/>
    <xdr:sp macro="" textlink="">
      <xdr:nvSpPr>
        <xdr:cNvPr id="263" name="n_4mainValue【橋りょう・トンネル】&#10;一人当たり有形固定資産（償却資産）額"/>
        <xdr:cNvSpPr txBox="1"/>
      </xdr:nvSpPr>
      <xdr:spPr>
        <a:xfrm>
          <a:off x="5937328" y="1084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xdr:cNvCxnSpPr/>
      </xdr:nvCxnSpPr>
      <xdr:spPr>
        <a:xfrm flipV="1">
          <a:off x="14375764" y="567118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xdr:cNvSpPr txBox="1"/>
      </xdr:nvSpPr>
      <xdr:spPr>
        <a:xfrm>
          <a:off x="144145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xdr:cNvCxnSpPr/>
      </xdr:nvCxnSpPr>
      <xdr:spPr>
        <a:xfrm>
          <a:off x="142875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xdr:cNvSpPr txBox="1"/>
      </xdr:nvSpPr>
      <xdr:spPr>
        <a:xfrm>
          <a:off x="1441450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xdr:cNvCxnSpPr/>
      </xdr:nvCxnSpPr>
      <xdr:spPr>
        <a:xfrm>
          <a:off x="14287500" y="5671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xdr:cNvSpPr/>
      </xdr:nvSpPr>
      <xdr:spPr>
        <a:xfrm>
          <a:off x="135788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xdr:cNvSpPr/>
      </xdr:nvSpPr>
      <xdr:spPr>
        <a:xfrm>
          <a:off x="1202944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336" name="楕円 335"/>
        <xdr:cNvSpPr/>
      </xdr:nvSpPr>
      <xdr:spPr>
        <a:xfrm>
          <a:off x="14325600" y="61918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8272</xdr:rowOff>
    </xdr:from>
    <xdr:ext cx="405111" cy="259045"/>
    <xdr:sp macro="" textlink="">
      <xdr:nvSpPr>
        <xdr:cNvPr id="337" name="【認定こども園・幼稚園・保育所】&#10;有形固定資産減価償却率該当値テキスト"/>
        <xdr:cNvSpPr txBox="1"/>
      </xdr:nvSpPr>
      <xdr:spPr>
        <a:xfrm>
          <a:off x="144145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113030</xdr:rowOff>
    </xdr:from>
    <xdr:to>
      <xdr:col>81</xdr:col>
      <xdr:colOff>101600</xdr:colOff>
      <xdr:row>37</xdr:row>
      <xdr:rowOff>43180</xdr:rowOff>
    </xdr:to>
    <xdr:sp macro="" textlink="">
      <xdr:nvSpPr>
        <xdr:cNvPr id="338" name="楕円 337"/>
        <xdr:cNvSpPr/>
      </xdr:nvSpPr>
      <xdr:spPr>
        <a:xfrm>
          <a:off x="13578840" y="6148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36195</xdr:rowOff>
    </xdr:to>
    <xdr:cxnSp macro="">
      <xdr:nvCxnSpPr>
        <xdr:cNvPr id="339" name="直線コネクタ 338"/>
        <xdr:cNvCxnSpPr/>
      </xdr:nvCxnSpPr>
      <xdr:spPr>
        <a:xfrm>
          <a:off x="13629640" y="619887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340" name="楕円 339"/>
        <xdr:cNvSpPr/>
      </xdr:nvSpPr>
      <xdr:spPr>
        <a:xfrm>
          <a:off x="1280414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116205</xdr:rowOff>
    </xdr:from>
    <xdr:to>
      <xdr:col>81</xdr:col>
      <xdr:colOff>50800</xdr:colOff>
      <xdr:row>36</xdr:row>
      <xdr:rowOff>163830</xdr:rowOff>
    </xdr:to>
    <xdr:cxnSp macro="">
      <xdr:nvCxnSpPr>
        <xdr:cNvPr id="341" name="直線コネクタ 340"/>
        <xdr:cNvCxnSpPr/>
      </xdr:nvCxnSpPr>
      <xdr:spPr>
        <a:xfrm>
          <a:off x="12854940" y="615124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21590</xdr:rowOff>
    </xdr:from>
    <xdr:to>
      <xdr:col>72</xdr:col>
      <xdr:colOff>38100</xdr:colOff>
      <xdr:row>36</xdr:row>
      <xdr:rowOff>123190</xdr:rowOff>
    </xdr:to>
    <xdr:sp macro="" textlink="">
      <xdr:nvSpPr>
        <xdr:cNvPr id="342" name="楕円 341"/>
        <xdr:cNvSpPr/>
      </xdr:nvSpPr>
      <xdr:spPr>
        <a:xfrm>
          <a:off x="12029440" y="605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72390</xdr:rowOff>
    </xdr:from>
    <xdr:to>
      <xdr:col>76</xdr:col>
      <xdr:colOff>114300</xdr:colOff>
      <xdr:row>36</xdr:row>
      <xdr:rowOff>116205</xdr:rowOff>
    </xdr:to>
    <xdr:cxnSp macro="">
      <xdr:nvCxnSpPr>
        <xdr:cNvPr id="343" name="直線コネクタ 342"/>
        <xdr:cNvCxnSpPr/>
      </xdr:nvCxnSpPr>
      <xdr:spPr>
        <a:xfrm>
          <a:off x="12072620" y="610743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149225</xdr:rowOff>
    </xdr:from>
    <xdr:to>
      <xdr:col>67</xdr:col>
      <xdr:colOff>101600</xdr:colOff>
      <xdr:row>36</xdr:row>
      <xdr:rowOff>79375</xdr:rowOff>
    </xdr:to>
    <xdr:sp macro="" textlink="">
      <xdr:nvSpPr>
        <xdr:cNvPr id="344" name="楕円 343"/>
        <xdr:cNvSpPr/>
      </xdr:nvSpPr>
      <xdr:spPr>
        <a:xfrm>
          <a:off x="11231880" y="6016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28575</xdr:rowOff>
    </xdr:from>
    <xdr:to>
      <xdr:col>71</xdr:col>
      <xdr:colOff>177800</xdr:colOff>
      <xdr:row>36</xdr:row>
      <xdr:rowOff>72390</xdr:rowOff>
    </xdr:to>
    <xdr:cxnSp macro="">
      <xdr:nvCxnSpPr>
        <xdr:cNvPr id="345" name="直線コネクタ 344"/>
        <xdr:cNvCxnSpPr/>
      </xdr:nvCxnSpPr>
      <xdr:spPr>
        <a:xfrm>
          <a:off x="11282680" y="6063615"/>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xdr:cNvSpPr txBox="1"/>
      </xdr:nvSpPr>
      <xdr:spPr>
        <a:xfrm>
          <a:off x="13437244" y="634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348" name="n_3aveValue【認定こども園・幼稚園・保育所】&#10;有形固定資産減価償却率"/>
        <xdr:cNvSpPr txBox="1"/>
      </xdr:nvSpPr>
      <xdr:spPr>
        <a:xfrm>
          <a:off x="119005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349" name="n_4aveValue【認定こども園・幼稚園・保育所】&#10;有形固定資産減価償却率"/>
        <xdr:cNvSpPr txBox="1"/>
      </xdr:nvSpPr>
      <xdr:spPr>
        <a:xfrm>
          <a:off x="1110298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59707</xdr:rowOff>
    </xdr:from>
    <xdr:ext cx="405111" cy="259045"/>
    <xdr:sp macro="" textlink="">
      <xdr:nvSpPr>
        <xdr:cNvPr id="350" name="n_1mainValue【認定こども園・幼稚園・保育所】&#10;有形固定資産減価償却率"/>
        <xdr:cNvSpPr txBox="1"/>
      </xdr:nvSpPr>
      <xdr:spPr>
        <a:xfrm>
          <a:off x="134372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12082</xdr:rowOff>
    </xdr:from>
    <xdr:ext cx="405111" cy="259045"/>
    <xdr:sp macro="" textlink="">
      <xdr:nvSpPr>
        <xdr:cNvPr id="351" name="n_2mainValue【認定こども園・幼稚園・保育所】&#10;有形固定資産減価償却率"/>
        <xdr:cNvSpPr txBox="1"/>
      </xdr:nvSpPr>
      <xdr:spPr>
        <a:xfrm>
          <a:off x="126752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139717</xdr:rowOff>
    </xdr:from>
    <xdr:ext cx="405111" cy="259045"/>
    <xdr:sp macro="" textlink="">
      <xdr:nvSpPr>
        <xdr:cNvPr id="352" name="n_3mainValue【認定こども園・幼稚園・保育所】&#10;有形固定資産減価償却率"/>
        <xdr:cNvSpPr txBox="1"/>
      </xdr:nvSpPr>
      <xdr:spPr>
        <a:xfrm>
          <a:off x="119005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95902</xdr:rowOff>
    </xdr:from>
    <xdr:ext cx="405111" cy="259045"/>
    <xdr:sp macro="" textlink="">
      <xdr:nvSpPr>
        <xdr:cNvPr id="353" name="n_4mainValue【認定こども園・幼稚園・保育所】&#10;有形固定資産減価償却率"/>
        <xdr:cNvSpPr txBox="1"/>
      </xdr:nvSpPr>
      <xdr:spPr>
        <a:xfrm>
          <a:off x="1110298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xdr:cNvCxnSpPr/>
      </xdr:nvCxnSpPr>
      <xdr:spPr>
        <a:xfrm flipV="1">
          <a:off x="19509104" y="57378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xdr:cNvSpPr txBox="1"/>
      </xdr:nvSpPr>
      <xdr:spPr>
        <a:xfrm>
          <a:off x="1954784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xdr:cNvCxnSpPr/>
      </xdr:nvCxnSpPr>
      <xdr:spPr>
        <a:xfrm>
          <a:off x="19443700" y="573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xdr:cNvSpPr txBox="1"/>
      </xdr:nvSpPr>
      <xdr:spPr>
        <a:xfrm>
          <a:off x="19547840" y="656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xdr:cNvSpPr/>
      </xdr:nvSpPr>
      <xdr:spPr>
        <a:xfrm>
          <a:off x="1945894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xdr:cNvSpPr/>
      </xdr:nvSpPr>
      <xdr:spPr>
        <a:xfrm>
          <a:off x="1873504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xdr:cNvSpPr/>
      </xdr:nvSpPr>
      <xdr:spPr>
        <a:xfrm>
          <a:off x="1716278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6350</xdr:rowOff>
    </xdr:from>
    <xdr:to>
      <xdr:col>116</xdr:col>
      <xdr:colOff>114300</xdr:colOff>
      <xdr:row>41</xdr:row>
      <xdr:rowOff>107950</xdr:rowOff>
    </xdr:to>
    <xdr:sp macro="" textlink="">
      <xdr:nvSpPr>
        <xdr:cNvPr id="393" name="楕円 392"/>
        <xdr:cNvSpPr/>
      </xdr:nvSpPr>
      <xdr:spPr>
        <a:xfrm>
          <a:off x="1945894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156227</xdr:rowOff>
    </xdr:from>
    <xdr:ext cx="469744" cy="259045"/>
    <xdr:sp macro="" textlink="">
      <xdr:nvSpPr>
        <xdr:cNvPr id="394" name="【認定こども園・幼稚園・保育所】&#10;一人当たり面積該当値テキスト"/>
        <xdr:cNvSpPr txBox="1"/>
      </xdr:nvSpPr>
      <xdr:spPr>
        <a:xfrm>
          <a:off x="1954784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6350</xdr:rowOff>
    </xdr:from>
    <xdr:to>
      <xdr:col>112</xdr:col>
      <xdr:colOff>38100</xdr:colOff>
      <xdr:row>41</xdr:row>
      <xdr:rowOff>107950</xdr:rowOff>
    </xdr:to>
    <xdr:sp macro="" textlink="">
      <xdr:nvSpPr>
        <xdr:cNvPr id="395" name="楕円 394"/>
        <xdr:cNvSpPr/>
      </xdr:nvSpPr>
      <xdr:spPr>
        <a:xfrm>
          <a:off x="18735040" y="6879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57150</xdr:rowOff>
    </xdr:from>
    <xdr:to>
      <xdr:col>116</xdr:col>
      <xdr:colOff>63500</xdr:colOff>
      <xdr:row>41</xdr:row>
      <xdr:rowOff>57150</xdr:rowOff>
    </xdr:to>
    <xdr:cxnSp macro="">
      <xdr:nvCxnSpPr>
        <xdr:cNvPr id="396" name="直線コネクタ 395"/>
        <xdr:cNvCxnSpPr/>
      </xdr:nvCxnSpPr>
      <xdr:spPr>
        <a:xfrm>
          <a:off x="18778220" y="69303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10160</xdr:rowOff>
    </xdr:from>
    <xdr:to>
      <xdr:col>107</xdr:col>
      <xdr:colOff>101600</xdr:colOff>
      <xdr:row>41</xdr:row>
      <xdr:rowOff>111760</xdr:rowOff>
    </xdr:to>
    <xdr:sp macro="" textlink="">
      <xdr:nvSpPr>
        <xdr:cNvPr id="397" name="楕円 396"/>
        <xdr:cNvSpPr/>
      </xdr:nvSpPr>
      <xdr:spPr>
        <a:xfrm>
          <a:off x="1793748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57150</xdr:rowOff>
    </xdr:from>
    <xdr:to>
      <xdr:col>111</xdr:col>
      <xdr:colOff>177800</xdr:colOff>
      <xdr:row>41</xdr:row>
      <xdr:rowOff>60960</xdr:rowOff>
    </xdr:to>
    <xdr:cxnSp macro="">
      <xdr:nvCxnSpPr>
        <xdr:cNvPr id="398" name="直線コネクタ 397"/>
        <xdr:cNvCxnSpPr/>
      </xdr:nvCxnSpPr>
      <xdr:spPr>
        <a:xfrm flipV="1">
          <a:off x="17988280" y="693039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10160</xdr:rowOff>
    </xdr:from>
    <xdr:to>
      <xdr:col>102</xdr:col>
      <xdr:colOff>165100</xdr:colOff>
      <xdr:row>41</xdr:row>
      <xdr:rowOff>111760</xdr:rowOff>
    </xdr:to>
    <xdr:sp macro="" textlink="">
      <xdr:nvSpPr>
        <xdr:cNvPr id="399" name="楕円 398"/>
        <xdr:cNvSpPr/>
      </xdr:nvSpPr>
      <xdr:spPr>
        <a:xfrm>
          <a:off x="1716278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60960</xdr:rowOff>
    </xdr:from>
    <xdr:to>
      <xdr:col>107</xdr:col>
      <xdr:colOff>50800</xdr:colOff>
      <xdr:row>41</xdr:row>
      <xdr:rowOff>60960</xdr:rowOff>
    </xdr:to>
    <xdr:cxnSp macro="">
      <xdr:nvCxnSpPr>
        <xdr:cNvPr id="400" name="直線コネクタ 399"/>
        <xdr:cNvCxnSpPr/>
      </xdr:nvCxnSpPr>
      <xdr:spPr>
        <a:xfrm>
          <a:off x="17213580" y="6934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10160</xdr:rowOff>
    </xdr:from>
    <xdr:to>
      <xdr:col>98</xdr:col>
      <xdr:colOff>38100</xdr:colOff>
      <xdr:row>41</xdr:row>
      <xdr:rowOff>111760</xdr:rowOff>
    </xdr:to>
    <xdr:sp macro="" textlink="">
      <xdr:nvSpPr>
        <xdr:cNvPr id="401" name="楕円 400"/>
        <xdr:cNvSpPr/>
      </xdr:nvSpPr>
      <xdr:spPr>
        <a:xfrm>
          <a:off x="16388080" y="6883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60960</xdr:rowOff>
    </xdr:from>
    <xdr:to>
      <xdr:col>102</xdr:col>
      <xdr:colOff>114300</xdr:colOff>
      <xdr:row>41</xdr:row>
      <xdr:rowOff>60960</xdr:rowOff>
    </xdr:to>
    <xdr:cxnSp macro="">
      <xdr:nvCxnSpPr>
        <xdr:cNvPr id="402" name="直線コネクタ 401"/>
        <xdr:cNvCxnSpPr/>
      </xdr:nvCxnSpPr>
      <xdr:spPr>
        <a:xfrm>
          <a:off x="16431260" y="6934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xdr:cNvSpPr txBox="1"/>
      </xdr:nvSpPr>
      <xdr:spPr>
        <a:xfrm>
          <a:off x="185611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5" name="n_3aveValue【認定こども園・幼稚園・保育所】&#10;一人当たり面積"/>
        <xdr:cNvSpPr txBox="1"/>
      </xdr:nvSpPr>
      <xdr:spPr>
        <a:xfrm>
          <a:off x="170015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99077</xdr:rowOff>
    </xdr:from>
    <xdr:ext cx="469744" cy="259045"/>
    <xdr:sp macro="" textlink="">
      <xdr:nvSpPr>
        <xdr:cNvPr id="407" name="n_1mainValue【認定こども園・幼稚園・保育所】&#10;一人当たり面積"/>
        <xdr:cNvSpPr txBox="1"/>
      </xdr:nvSpPr>
      <xdr:spPr>
        <a:xfrm>
          <a:off x="185611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102887</xdr:rowOff>
    </xdr:from>
    <xdr:ext cx="469744" cy="259045"/>
    <xdr:sp macro="" textlink="">
      <xdr:nvSpPr>
        <xdr:cNvPr id="408" name="n_2mainValue【認定こども園・幼稚園・保育所】&#10;一人当たり面積"/>
        <xdr:cNvSpPr txBox="1"/>
      </xdr:nvSpPr>
      <xdr:spPr>
        <a:xfrm>
          <a:off x="1777626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102887</xdr:rowOff>
    </xdr:from>
    <xdr:ext cx="469744" cy="259045"/>
    <xdr:sp macro="" textlink="">
      <xdr:nvSpPr>
        <xdr:cNvPr id="409" name="n_3mainValue【認定こども園・幼稚園・保育所】&#10;一人当たり面積"/>
        <xdr:cNvSpPr txBox="1"/>
      </xdr:nvSpPr>
      <xdr:spPr>
        <a:xfrm>
          <a:off x="1700156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102887</xdr:rowOff>
    </xdr:from>
    <xdr:ext cx="469744" cy="259045"/>
    <xdr:sp macro="" textlink="">
      <xdr:nvSpPr>
        <xdr:cNvPr id="410" name="n_4mainValue【認定こども園・幼稚園・保育所】&#10;一人当たり面積"/>
        <xdr:cNvSpPr txBox="1"/>
      </xdr:nvSpPr>
      <xdr:spPr>
        <a:xfrm>
          <a:off x="1622686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xdr:cNvCxnSpPr/>
      </xdr:nvCxnSpPr>
      <xdr:spPr>
        <a:xfrm flipV="1">
          <a:off x="14375764" y="9540240"/>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xdr:cNvSpPr txBox="1"/>
      </xdr:nvSpPr>
      <xdr:spPr>
        <a:xfrm>
          <a:off x="144145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xdr:cNvCxnSpPr/>
      </xdr:nvCxnSpPr>
      <xdr:spPr>
        <a:xfrm>
          <a:off x="14287500" y="9540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40" name="【学校施設】&#10;有形固定資産減価償却率平均値テキスト"/>
        <xdr:cNvSpPr txBox="1"/>
      </xdr:nvSpPr>
      <xdr:spPr>
        <a:xfrm>
          <a:off x="144145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xdr:cNvSpPr/>
      </xdr:nvSpPr>
      <xdr:spPr>
        <a:xfrm>
          <a:off x="14325600" y="10139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xdr:cNvSpPr/>
      </xdr:nvSpPr>
      <xdr:spPr>
        <a:xfrm>
          <a:off x="1357884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xdr:cNvSpPr/>
      </xdr:nvSpPr>
      <xdr:spPr>
        <a:xfrm>
          <a:off x="1280414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xdr:cNvSpPr/>
      </xdr:nvSpPr>
      <xdr:spPr>
        <a:xfrm>
          <a:off x="1202944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xdr:cNvSpPr/>
      </xdr:nvSpPr>
      <xdr:spPr>
        <a:xfrm>
          <a:off x="1123188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51" name="楕円 450"/>
        <xdr:cNvSpPr/>
      </xdr:nvSpPr>
      <xdr:spPr>
        <a:xfrm>
          <a:off x="14325600" y="10068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33037</xdr:rowOff>
    </xdr:from>
    <xdr:ext cx="405111" cy="259045"/>
    <xdr:sp macro="" textlink="">
      <xdr:nvSpPr>
        <xdr:cNvPr id="452" name="【学校施設】&#10;有形固定資産減価償却率該当値テキスト"/>
        <xdr:cNvSpPr txBox="1"/>
      </xdr:nvSpPr>
      <xdr:spPr>
        <a:xfrm>
          <a:off x="144145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453" name="楕円 452"/>
        <xdr:cNvSpPr/>
      </xdr:nvSpPr>
      <xdr:spPr>
        <a:xfrm>
          <a:off x="135788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60960</xdr:rowOff>
    </xdr:to>
    <xdr:cxnSp macro="">
      <xdr:nvCxnSpPr>
        <xdr:cNvPr id="454" name="直線コネクタ 453"/>
        <xdr:cNvCxnSpPr/>
      </xdr:nvCxnSpPr>
      <xdr:spPr>
        <a:xfrm>
          <a:off x="13629640" y="1010412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55" name="楕円 454"/>
        <xdr:cNvSpPr/>
      </xdr:nvSpPr>
      <xdr:spPr>
        <a:xfrm>
          <a:off x="12804140" y="1001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xdr:rowOff>
    </xdr:from>
    <xdr:to>
      <xdr:col>81</xdr:col>
      <xdr:colOff>50800</xdr:colOff>
      <xdr:row>60</xdr:row>
      <xdr:rowOff>45720</xdr:rowOff>
    </xdr:to>
    <xdr:cxnSp macro="">
      <xdr:nvCxnSpPr>
        <xdr:cNvPr id="456" name="直線コネクタ 455"/>
        <xdr:cNvCxnSpPr/>
      </xdr:nvCxnSpPr>
      <xdr:spPr>
        <a:xfrm>
          <a:off x="12854940" y="1006411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84455</xdr:rowOff>
    </xdr:from>
    <xdr:to>
      <xdr:col>72</xdr:col>
      <xdr:colOff>38100</xdr:colOff>
      <xdr:row>60</xdr:row>
      <xdr:rowOff>14605</xdr:rowOff>
    </xdr:to>
    <xdr:sp macro="" textlink="">
      <xdr:nvSpPr>
        <xdr:cNvPr id="457" name="楕円 456"/>
        <xdr:cNvSpPr/>
      </xdr:nvSpPr>
      <xdr:spPr>
        <a:xfrm>
          <a:off x="12029440" y="9975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135255</xdr:rowOff>
    </xdr:from>
    <xdr:to>
      <xdr:col>76</xdr:col>
      <xdr:colOff>114300</xdr:colOff>
      <xdr:row>60</xdr:row>
      <xdr:rowOff>5715</xdr:rowOff>
    </xdr:to>
    <xdr:cxnSp macro="">
      <xdr:nvCxnSpPr>
        <xdr:cNvPr id="458" name="直線コネクタ 457"/>
        <xdr:cNvCxnSpPr/>
      </xdr:nvCxnSpPr>
      <xdr:spPr>
        <a:xfrm>
          <a:off x="12072620" y="1002601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459" name="楕円 458"/>
        <xdr:cNvSpPr/>
      </xdr:nvSpPr>
      <xdr:spPr>
        <a:xfrm>
          <a:off x="1123188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135255</xdr:rowOff>
    </xdr:from>
    <xdr:to>
      <xdr:col>71</xdr:col>
      <xdr:colOff>177800</xdr:colOff>
      <xdr:row>59</xdr:row>
      <xdr:rowOff>160020</xdr:rowOff>
    </xdr:to>
    <xdr:cxnSp macro="">
      <xdr:nvCxnSpPr>
        <xdr:cNvPr id="460" name="直線コネクタ 459"/>
        <xdr:cNvCxnSpPr/>
      </xdr:nvCxnSpPr>
      <xdr:spPr>
        <a:xfrm flipV="1">
          <a:off x="11282680" y="1002601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xdr:cNvSpPr txBox="1"/>
      </xdr:nvSpPr>
      <xdr:spPr>
        <a:xfrm>
          <a:off x="13437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xdr:cNvSpPr txBox="1"/>
      </xdr:nvSpPr>
      <xdr:spPr>
        <a:xfrm>
          <a:off x="12675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463" name="n_3aveValue【学校施設】&#10;有形固定資産減価償却率"/>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464" name="n_4aveValue【学校施設】&#10;有形固定資産減価償却率"/>
        <xdr:cNvSpPr txBox="1"/>
      </xdr:nvSpPr>
      <xdr:spPr>
        <a:xfrm>
          <a:off x="1110298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465" name="n_1mainValue【学校施設】&#10;有形固定資産減価償却率"/>
        <xdr:cNvSpPr txBox="1"/>
      </xdr:nvSpPr>
      <xdr:spPr>
        <a:xfrm>
          <a:off x="134372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466" name="n_2mainValue【学校施設】&#10;有形固定資産減価償却率"/>
        <xdr:cNvSpPr txBox="1"/>
      </xdr:nvSpPr>
      <xdr:spPr>
        <a:xfrm>
          <a:off x="126752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31132</xdr:rowOff>
    </xdr:from>
    <xdr:ext cx="405111" cy="259045"/>
    <xdr:sp macro="" textlink="">
      <xdr:nvSpPr>
        <xdr:cNvPr id="467" name="n_3mainValue【学校施設】&#10;有形固定資産減価償却率"/>
        <xdr:cNvSpPr txBox="1"/>
      </xdr:nvSpPr>
      <xdr:spPr>
        <a:xfrm>
          <a:off x="119005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55897</xdr:rowOff>
    </xdr:from>
    <xdr:ext cx="405111" cy="259045"/>
    <xdr:sp macro="" textlink="">
      <xdr:nvSpPr>
        <xdr:cNvPr id="468" name="n_4mainValue【学校施設】&#10;有形固定資産減価償却率"/>
        <xdr:cNvSpPr txBox="1"/>
      </xdr:nvSpPr>
      <xdr:spPr>
        <a:xfrm>
          <a:off x="1110298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xdr:cNvCxnSpPr/>
      </xdr:nvCxnSpPr>
      <xdr:spPr>
        <a:xfrm flipV="1">
          <a:off x="19509104" y="9300210"/>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xdr:cNvSpPr txBox="1"/>
      </xdr:nvSpPr>
      <xdr:spPr>
        <a:xfrm>
          <a:off x="19547840" y="1083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xdr:cNvCxnSpPr/>
      </xdr:nvCxnSpPr>
      <xdr:spPr>
        <a:xfrm>
          <a:off x="1944370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xdr:cNvSpPr txBox="1"/>
      </xdr:nvSpPr>
      <xdr:spPr>
        <a:xfrm>
          <a:off x="1954784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xdr:cNvSpPr/>
      </xdr:nvSpPr>
      <xdr:spPr>
        <a:xfrm>
          <a:off x="19458940" y="1048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xdr:cNvSpPr/>
      </xdr:nvSpPr>
      <xdr:spPr>
        <a:xfrm>
          <a:off x="18735040" y="10488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xdr:cNvSpPr/>
      </xdr:nvSpPr>
      <xdr:spPr>
        <a:xfrm>
          <a:off x="17937480" y="10489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xdr:cNvSpPr/>
      </xdr:nvSpPr>
      <xdr:spPr>
        <a:xfrm>
          <a:off x="17162780" y="10480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xdr:cNvSpPr/>
      </xdr:nvSpPr>
      <xdr:spPr>
        <a:xfrm>
          <a:off x="16388080" y="10485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92761</xdr:rowOff>
    </xdr:from>
    <xdr:to>
      <xdr:col>116</xdr:col>
      <xdr:colOff>114300</xdr:colOff>
      <xdr:row>64</xdr:row>
      <xdr:rowOff>22911</xdr:rowOff>
    </xdr:to>
    <xdr:sp macro="" textlink="">
      <xdr:nvSpPr>
        <xdr:cNvPr id="507" name="楕円 506"/>
        <xdr:cNvSpPr/>
      </xdr:nvSpPr>
      <xdr:spPr>
        <a:xfrm>
          <a:off x="19458940" y="10654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7688</xdr:rowOff>
    </xdr:from>
    <xdr:ext cx="469744" cy="259045"/>
    <xdr:sp macro="" textlink="">
      <xdr:nvSpPr>
        <xdr:cNvPr id="508" name="【学校施設】&#10;一人当たり面積該当値テキスト"/>
        <xdr:cNvSpPr txBox="1"/>
      </xdr:nvSpPr>
      <xdr:spPr>
        <a:xfrm>
          <a:off x="19547840" y="1056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94590</xdr:rowOff>
    </xdr:from>
    <xdr:to>
      <xdr:col>112</xdr:col>
      <xdr:colOff>38100</xdr:colOff>
      <xdr:row>64</xdr:row>
      <xdr:rowOff>24740</xdr:rowOff>
    </xdr:to>
    <xdr:sp macro="" textlink="">
      <xdr:nvSpPr>
        <xdr:cNvPr id="509" name="楕円 508"/>
        <xdr:cNvSpPr/>
      </xdr:nvSpPr>
      <xdr:spPr>
        <a:xfrm>
          <a:off x="18735040" y="10655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143561</xdr:rowOff>
    </xdr:from>
    <xdr:to>
      <xdr:col>116</xdr:col>
      <xdr:colOff>63500</xdr:colOff>
      <xdr:row>63</xdr:row>
      <xdr:rowOff>145390</xdr:rowOff>
    </xdr:to>
    <xdr:cxnSp macro="">
      <xdr:nvCxnSpPr>
        <xdr:cNvPr id="510" name="直線コネクタ 509"/>
        <xdr:cNvCxnSpPr/>
      </xdr:nvCxnSpPr>
      <xdr:spPr>
        <a:xfrm flipV="1">
          <a:off x="18778220" y="10704881"/>
          <a:ext cx="7315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95504</xdr:rowOff>
    </xdr:from>
    <xdr:to>
      <xdr:col>107</xdr:col>
      <xdr:colOff>101600</xdr:colOff>
      <xdr:row>64</xdr:row>
      <xdr:rowOff>25654</xdr:rowOff>
    </xdr:to>
    <xdr:sp macro="" textlink="">
      <xdr:nvSpPr>
        <xdr:cNvPr id="511" name="楕円 510"/>
        <xdr:cNvSpPr/>
      </xdr:nvSpPr>
      <xdr:spPr>
        <a:xfrm>
          <a:off x="17937480" y="106568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145390</xdr:rowOff>
    </xdr:from>
    <xdr:to>
      <xdr:col>111</xdr:col>
      <xdr:colOff>177800</xdr:colOff>
      <xdr:row>63</xdr:row>
      <xdr:rowOff>146304</xdr:rowOff>
    </xdr:to>
    <xdr:cxnSp macro="">
      <xdr:nvCxnSpPr>
        <xdr:cNvPr id="512" name="直線コネクタ 511"/>
        <xdr:cNvCxnSpPr/>
      </xdr:nvCxnSpPr>
      <xdr:spPr>
        <a:xfrm flipV="1">
          <a:off x="17988280" y="10706710"/>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97790</xdr:rowOff>
    </xdr:from>
    <xdr:to>
      <xdr:col>102</xdr:col>
      <xdr:colOff>165100</xdr:colOff>
      <xdr:row>64</xdr:row>
      <xdr:rowOff>27940</xdr:rowOff>
    </xdr:to>
    <xdr:sp macro="" textlink="">
      <xdr:nvSpPr>
        <xdr:cNvPr id="513" name="楕円 512"/>
        <xdr:cNvSpPr/>
      </xdr:nvSpPr>
      <xdr:spPr>
        <a:xfrm>
          <a:off x="1716278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146304</xdr:rowOff>
    </xdr:from>
    <xdr:to>
      <xdr:col>107</xdr:col>
      <xdr:colOff>50800</xdr:colOff>
      <xdr:row>63</xdr:row>
      <xdr:rowOff>148590</xdr:rowOff>
    </xdr:to>
    <xdr:cxnSp macro="">
      <xdr:nvCxnSpPr>
        <xdr:cNvPr id="514" name="直線コネクタ 513"/>
        <xdr:cNvCxnSpPr/>
      </xdr:nvCxnSpPr>
      <xdr:spPr>
        <a:xfrm flipV="1">
          <a:off x="17213580" y="1070762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98704</xdr:rowOff>
    </xdr:from>
    <xdr:to>
      <xdr:col>98</xdr:col>
      <xdr:colOff>38100</xdr:colOff>
      <xdr:row>64</xdr:row>
      <xdr:rowOff>28854</xdr:rowOff>
    </xdr:to>
    <xdr:sp macro="" textlink="">
      <xdr:nvSpPr>
        <xdr:cNvPr id="515" name="楕円 514"/>
        <xdr:cNvSpPr/>
      </xdr:nvSpPr>
      <xdr:spPr>
        <a:xfrm>
          <a:off x="16388080" y="106600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148590</xdr:rowOff>
    </xdr:from>
    <xdr:to>
      <xdr:col>102</xdr:col>
      <xdr:colOff>114300</xdr:colOff>
      <xdr:row>63</xdr:row>
      <xdr:rowOff>149504</xdr:rowOff>
    </xdr:to>
    <xdr:cxnSp macro="">
      <xdr:nvCxnSpPr>
        <xdr:cNvPr id="516" name="直線コネクタ 515"/>
        <xdr:cNvCxnSpPr/>
      </xdr:nvCxnSpPr>
      <xdr:spPr>
        <a:xfrm flipV="1">
          <a:off x="16431260" y="10709910"/>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xdr:cNvSpPr txBox="1"/>
      </xdr:nvSpPr>
      <xdr:spPr>
        <a:xfrm>
          <a:off x="18561127" y="1026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xdr:cNvSpPr txBox="1"/>
      </xdr:nvSpPr>
      <xdr:spPr>
        <a:xfrm>
          <a:off x="17776267"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xdr:cNvSpPr txBox="1"/>
      </xdr:nvSpPr>
      <xdr:spPr>
        <a:xfrm>
          <a:off x="17001567" y="102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xdr:cNvSpPr txBox="1"/>
      </xdr:nvSpPr>
      <xdr:spPr>
        <a:xfrm>
          <a:off x="16226867" y="1026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15867</xdr:rowOff>
    </xdr:from>
    <xdr:ext cx="469744" cy="259045"/>
    <xdr:sp macro="" textlink="">
      <xdr:nvSpPr>
        <xdr:cNvPr id="521" name="n_1mainValue【学校施設】&#10;一人当たり面積"/>
        <xdr:cNvSpPr txBox="1"/>
      </xdr:nvSpPr>
      <xdr:spPr>
        <a:xfrm>
          <a:off x="18561127" y="107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16781</xdr:rowOff>
    </xdr:from>
    <xdr:ext cx="469744" cy="259045"/>
    <xdr:sp macro="" textlink="">
      <xdr:nvSpPr>
        <xdr:cNvPr id="522" name="n_2mainValue【学校施設】&#10;一人当たり面積"/>
        <xdr:cNvSpPr txBox="1"/>
      </xdr:nvSpPr>
      <xdr:spPr>
        <a:xfrm>
          <a:off x="17776267" y="107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19067</xdr:rowOff>
    </xdr:from>
    <xdr:ext cx="469744" cy="259045"/>
    <xdr:sp macro="" textlink="">
      <xdr:nvSpPr>
        <xdr:cNvPr id="523" name="n_3mainValue【学校施設】&#10;一人当たり面積"/>
        <xdr:cNvSpPr txBox="1"/>
      </xdr:nvSpPr>
      <xdr:spPr>
        <a:xfrm>
          <a:off x="1700156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19981</xdr:rowOff>
    </xdr:from>
    <xdr:ext cx="469744" cy="259045"/>
    <xdr:sp macro="" textlink="">
      <xdr:nvSpPr>
        <xdr:cNvPr id="524" name="n_4mainValue【学校施設】&#10;一人当たり面積"/>
        <xdr:cNvSpPr txBox="1"/>
      </xdr:nvSpPr>
      <xdr:spPr>
        <a:xfrm>
          <a:off x="16226867" y="1074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xdr:cNvCxnSpPr/>
      </xdr:nvCxnSpPr>
      <xdr:spPr>
        <a:xfrm flipV="1">
          <a:off x="14375764" y="13042718"/>
          <a:ext cx="0" cy="1543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xdr:cNvSpPr txBox="1"/>
      </xdr:nvSpPr>
      <xdr:spPr>
        <a:xfrm>
          <a:off x="14414500" y="12821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xdr:cNvCxnSpPr/>
      </xdr:nvCxnSpPr>
      <xdr:spPr>
        <a:xfrm>
          <a:off x="14287500" y="13042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xdr:cNvSpPr txBox="1"/>
      </xdr:nvSpPr>
      <xdr:spPr>
        <a:xfrm>
          <a:off x="14414500" y="1363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xdr:cNvSpPr/>
      </xdr:nvSpPr>
      <xdr:spPr>
        <a:xfrm>
          <a:off x="14325600" y="137811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xdr:cNvSpPr/>
      </xdr:nvSpPr>
      <xdr:spPr>
        <a:xfrm>
          <a:off x="135788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xdr:cNvSpPr/>
      </xdr:nvSpPr>
      <xdr:spPr>
        <a:xfrm>
          <a:off x="128041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28121</xdr:rowOff>
    </xdr:from>
    <xdr:to>
      <xdr:col>85</xdr:col>
      <xdr:colOff>177800</xdr:colOff>
      <xdr:row>83</xdr:row>
      <xdr:rowOff>129721</xdr:rowOff>
    </xdr:to>
    <xdr:sp macro="" textlink="">
      <xdr:nvSpPr>
        <xdr:cNvPr id="566" name="楕円 565"/>
        <xdr:cNvSpPr/>
      </xdr:nvSpPr>
      <xdr:spPr>
        <a:xfrm>
          <a:off x="14325600" y="139422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6548</xdr:rowOff>
    </xdr:from>
    <xdr:ext cx="405111" cy="259045"/>
    <xdr:sp macro="" textlink="">
      <xdr:nvSpPr>
        <xdr:cNvPr id="567" name="【児童館】&#10;有形固定資産減価償却率該当値テキスト"/>
        <xdr:cNvSpPr txBox="1"/>
      </xdr:nvSpPr>
      <xdr:spPr>
        <a:xfrm>
          <a:off x="14414500" y="13920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54248</xdr:rowOff>
    </xdr:from>
    <xdr:to>
      <xdr:col>81</xdr:col>
      <xdr:colOff>101600</xdr:colOff>
      <xdr:row>83</xdr:row>
      <xdr:rowOff>155848</xdr:rowOff>
    </xdr:to>
    <xdr:sp macro="" textlink="">
      <xdr:nvSpPr>
        <xdr:cNvPr id="568" name="楕円 567"/>
        <xdr:cNvSpPr/>
      </xdr:nvSpPr>
      <xdr:spPr>
        <a:xfrm>
          <a:off x="13578840" y="139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78921</xdr:rowOff>
    </xdr:from>
    <xdr:to>
      <xdr:col>85</xdr:col>
      <xdr:colOff>127000</xdr:colOff>
      <xdr:row>83</xdr:row>
      <xdr:rowOff>105048</xdr:rowOff>
    </xdr:to>
    <xdr:cxnSp macro="">
      <xdr:nvCxnSpPr>
        <xdr:cNvPr id="569" name="直線コネクタ 568"/>
        <xdr:cNvCxnSpPr/>
      </xdr:nvCxnSpPr>
      <xdr:spPr>
        <a:xfrm flipV="1">
          <a:off x="13629640" y="13993041"/>
          <a:ext cx="74676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26488</xdr:rowOff>
    </xdr:from>
    <xdr:to>
      <xdr:col>76</xdr:col>
      <xdr:colOff>165100</xdr:colOff>
      <xdr:row>83</xdr:row>
      <xdr:rowOff>128088</xdr:rowOff>
    </xdr:to>
    <xdr:sp macro="" textlink="">
      <xdr:nvSpPr>
        <xdr:cNvPr id="570" name="楕円 569"/>
        <xdr:cNvSpPr/>
      </xdr:nvSpPr>
      <xdr:spPr>
        <a:xfrm>
          <a:off x="12804140" y="139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77288</xdr:rowOff>
    </xdr:from>
    <xdr:to>
      <xdr:col>81</xdr:col>
      <xdr:colOff>50800</xdr:colOff>
      <xdr:row>83</xdr:row>
      <xdr:rowOff>105048</xdr:rowOff>
    </xdr:to>
    <xdr:cxnSp macro="">
      <xdr:nvCxnSpPr>
        <xdr:cNvPr id="571" name="直線コネクタ 570"/>
        <xdr:cNvCxnSpPr/>
      </xdr:nvCxnSpPr>
      <xdr:spPr>
        <a:xfrm>
          <a:off x="12854940" y="13991408"/>
          <a:ext cx="7747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572" name="楕円 571"/>
        <xdr:cNvSpPr/>
      </xdr:nvSpPr>
      <xdr:spPr>
        <a:xfrm>
          <a:off x="1202944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77288</xdr:rowOff>
    </xdr:to>
    <xdr:cxnSp macro="">
      <xdr:nvCxnSpPr>
        <xdr:cNvPr id="573" name="直線コネクタ 572"/>
        <xdr:cNvCxnSpPr/>
      </xdr:nvCxnSpPr>
      <xdr:spPr>
        <a:xfrm>
          <a:off x="12072620" y="13963650"/>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144055</xdr:rowOff>
    </xdr:from>
    <xdr:to>
      <xdr:col>67</xdr:col>
      <xdr:colOff>101600</xdr:colOff>
      <xdr:row>83</xdr:row>
      <xdr:rowOff>74205</xdr:rowOff>
    </xdr:to>
    <xdr:sp macro="" textlink="">
      <xdr:nvSpPr>
        <xdr:cNvPr id="574" name="楕円 573"/>
        <xdr:cNvSpPr/>
      </xdr:nvSpPr>
      <xdr:spPr>
        <a:xfrm>
          <a:off x="11231880" y="1389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23405</xdr:rowOff>
    </xdr:from>
    <xdr:to>
      <xdr:col>71</xdr:col>
      <xdr:colOff>177800</xdr:colOff>
      <xdr:row>83</xdr:row>
      <xdr:rowOff>49530</xdr:rowOff>
    </xdr:to>
    <xdr:cxnSp macro="">
      <xdr:nvCxnSpPr>
        <xdr:cNvPr id="575" name="直線コネクタ 574"/>
        <xdr:cNvCxnSpPr/>
      </xdr:nvCxnSpPr>
      <xdr:spPr>
        <a:xfrm>
          <a:off x="11282680" y="13937525"/>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xdr:cNvSpPr txBox="1"/>
      </xdr:nvSpPr>
      <xdr:spPr>
        <a:xfrm>
          <a:off x="134372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xdr:cNvSpPr txBox="1"/>
      </xdr:nvSpPr>
      <xdr:spPr>
        <a:xfrm>
          <a:off x="12675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8" name="n_3aveValue【児童館】&#10;有形固定資産減価償却率"/>
        <xdr:cNvSpPr txBox="1"/>
      </xdr:nvSpPr>
      <xdr:spPr>
        <a:xfrm>
          <a:off x="11900544" y="1361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9" name="n_4aveValue【児童館】&#10;有形固定資産減価償却率"/>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146975</xdr:rowOff>
    </xdr:from>
    <xdr:ext cx="405111" cy="259045"/>
    <xdr:sp macro="" textlink="">
      <xdr:nvSpPr>
        <xdr:cNvPr id="580" name="n_1mainValue【児童館】&#10;有形固定資産減価償却率"/>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119215</xdr:rowOff>
    </xdr:from>
    <xdr:ext cx="405111" cy="259045"/>
    <xdr:sp macro="" textlink="">
      <xdr:nvSpPr>
        <xdr:cNvPr id="581" name="n_2mainValue【児童館】&#10;有形固定資産減価償却率"/>
        <xdr:cNvSpPr txBox="1"/>
      </xdr:nvSpPr>
      <xdr:spPr>
        <a:xfrm>
          <a:off x="1267524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582" name="n_3mainValue【児童館】&#10;有形固定資産減価償却率"/>
        <xdr:cNvSpPr txBox="1"/>
      </xdr:nvSpPr>
      <xdr:spPr>
        <a:xfrm>
          <a:off x="119005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583" name="n_4mainValue【児童館】&#10;有形固定資産減価償却率"/>
        <xdr:cNvSpPr txBox="1"/>
      </xdr:nvSpPr>
      <xdr:spPr>
        <a:xfrm>
          <a:off x="1110298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xdr:cNvCxnSpPr/>
      </xdr:nvCxnSpPr>
      <xdr:spPr>
        <a:xfrm flipV="1">
          <a:off x="19509104" y="131140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2" name="【児童館】&#10;一人当たり面積平均値テキスト"/>
        <xdr:cNvSpPr txBox="1"/>
      </xdr:nvSpPr>
      <xdr:spPr>
        <a:xfrm>
          <a:off x="19547840" y="13870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xdr:cNvSpPr/>
      </xdr:nvSpPr>
      <xdr:spPr>
        <a:xfrm>
          <a:off x="1945894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623" name="楕円 622"/>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624" name="【児童館】&#10;一人当たり面積該当値テキスト"/>
        <xdr:cNvSpPr txBox="1"/>
      </xdr:nvSpPr>
      <xdr:spPr>
        <a:xfrm>
          <a:off x="1954784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625" name="楕円 624"/>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626" name="直線コネクタ 625"/>
        <xdr:cNvCxnSpPr/>
      </xdr:nvCxnSpPr>
      <xdr:spPr>
        <a:xfrm>
          <a:off x="18778220" y="1440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627" name="楕円 626"/>
        <xdr:cNvSpPr/>
      </xdr:nvSpPr>
      <xdr:spPr>
        <a:xfrm>
          <a:off x="179374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628" name="直線コネクタ 627"/>
        <xdr:cNvCxnSpPr/>
      </xdr:nvCxnSpPr>
      <xdr:spPr>
        <a:xfrm>
          <a:off x="17988280" y="14401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629" name="楕円 628"/>
        <xdr:cNvSpPr/>
      </xdr:nvSpPr>
      <xdr:spPr>
        <a:xfrm>
          <a:off x="171627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19050</xdr:rowOff>
    </xdr:to>
    <xdr:cxnSp macro="">
      <xdr:nvCxnSpPr>
        <xdr:cNvPr id="630" name="直線コネクタ 629"/>
        <xdr:cNvCxnSpPr/>
      </xdr:nvCxnSpPr>
      <xdr:spPr>
        <a:xfrm flipV="1">
          <a:off x="17213580" y="144018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631" name="楕円 630"/>
        <xdr:cNvSpPr/>
      </xdr:nvSpPr>
      <xdr:spPr>
        <a:xfrm>
          <a:off x="16388080" y="1438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632" name="直線コネクタ 631"/>
        <xdr:cNvCxnSpPr/>
      </xdr:nvCxnSpPr>
      <xdr:spPr>
        <a:xfrm>
          <a:off x="16431260" y="144360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3" name="n_1aveValue【児童館】&#10;一人当たり面積"/>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児童館】&#10;一人当たり面積"/>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児童館】&#10;一人当たり面積"/>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aveValue【児童館】&#10;一人当たり面積"/>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637" name="n_1mainValue【児童館】&#10;一人当たり面積"/>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638" name="n_2mainValue【児童館】&#10;一人当たり面積"/>
        <xdr:cNvSpPr txBox="1"/>
      </xdr:nvSpPr>
      <xdr:spPr>
        <a:xfrm>
          <a:off x="177762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639" name="n_3mainValue【児童館】&#10;一人当たり面積"/>
        <xdr:cNvSpPr txBox="1"/>
      </xdr:nvSpPr>
      <xdr:spPr>
        <a:xfrm>
          <a:off x="170015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640" name="n_4mainValue【児童館】&#10;一人当たり面積"/>
        <xdr:cNvSpPr txBox="1"/>
      </xdr:nvSpPr>
      <xdr:spPr>
        <a:xfrm>
          <a:off x="162268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xdr:cNvCxnSpPr/>
      </xdr:nvCxnSpPr>
      <xdr:spPr>
        <a:xfrm flipV="1">
          <a:off x="14375764" y="16657321"/>
          <a:ext cx="0" cy="160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xdr:cNvSpPr txBox="1"/>
      </xdr:nvSpPr>
      <xdr:spPr>
        <a:xfrm>
          <a:off x="14414500" y="164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xdr:cNvCxnSpPr/>
      </xdr:nvCxnSpPr>
      <xdr:spPr>
        <a:xfrm>
          <a:off x="142875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70" name="【公民館】&#10;有形固定資産減価償却率平均値テキスト"/>
        <xdr:cNvSpPr txBox="1"/>
      </xdr:nvSpPr>
      <xdr:spPr>
        <a:xfrm>
          <a:off x="14414500" y="1748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xdr:cNvSpPr/>
      </xdr:nvSpPr>
      <xdr:spPr>
        <a:xfrm>
          <a:off x="14325600" y="1750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34925</xdr:rowOff>
    </xdr:from>
    <xdr:to>
      <xdr:col>85</xdr:col>
      <xdr:colOff>177800</xdr:colOff>
      <xdr:row>103</xdr:row>
      <xdr:rowOff>136525</xdr:rowOff>
    </xdr:to>
    <xdr:sp macro="" textlink="">
      <xdr:nvSpPr>
        <xdr:cNvPr id="681" name="楕円 680"/>
        <xdr:cNvSpPr/>
      </xdr:nvSpPr>
      <xdr:spPr>
        <a:xfrm>
          <a:off x="14325600" y="17301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57802</xdr:rowOff>
    </xdr:from>
    <xdr:ext cx="405111" cy="259045"/>
    <xdr:sp macro="" textlink="">
      <xdr:nvSpPr>
        <xdr:cNvPr id="682" name="【公民館】&#10;有形固定資産減価償却率該当値テキスト"/>
        <xdr:cNvSpPr txBox="1"/>
      </xdr:nvSpPr>
      <xdr:spPr>
        <a:xfrm>
          <a:off x="14414500"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137795</xdr:rowOff>
    </xdr:from>
    <xdr:to>
      <xdr:col>81</xdr:col>
      <xdr:colOff>101600</xdr:colOff>
      <xdr:row>104</xdr:row>
      <xdr:rowOff>67945</xdr:rowOff>
    </xdr:to>
    <xdr:sp macro="" textlink="">
      <xdr:nvSpPr>
        <xdr:cNvPr id="683" name="楕円 682"/>
        <xdr:cNvSpPr/>
      </xdr:nvSpPr>
      <xdr:spPr>
        <a:xfrm>
          <a:off x="13578840" y="1740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85725</xdr:rowOff>
    </xdr:from>
    <xdr:to>
      <xdr:col>85</xdr:col>
      <xdr:colOff>127000</xdr:colOff>
      <xdr:row>104</xdr:row>
      <xdr:rowOff>17145</xdr:rowOff>
    </xdr:to>
    <xdr:cxnSp macro="">
      <xdr:nvCxnSpPr>
        <xdr:cNvPr id="684" name="直線コネクタ 683"/>
        <xdr:cNvCxnSpPr/>
      </xdr:nvCxnSpPr>
      <xdr:spPr>
        <a:xfrm flipV="1">
          <a:off x="13629640" y="17352645"/>
          <a:ext cx="7467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92075</xdr:rowOff>
    </xdr:from>
    <xdr:to>
      <xdr:col>76</xdr:col>
      <xdr:colOff>165100</xdr:colOff>
      <xdr:row>104</xdr:row>
      <xdr:rowOff>22225</xdr:rowOff>
    </xdr:to>
    <xdr:sp macro="" textlink="">
      <xdr:nvSpPr>
        <xdr:cNvPr id="685" name="楕円 684"/>
        <xdr:cNvSpPr/>
      </xdr:nvSpPr>
      <xdr:spPr>
        <a:xfrm>
          <a:off x="12804140" y="17358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142875</xdr:rowOff>
    </xdr:from>
    <xdr:to>
      <xdr:col>81</xdr:col>
      <xdr:colOff>50800</xdr:colOff>
      <xdr:row>104</xdr:row>
      <xdr:rowOff>17145</xdr:rowOff>
    </xdr:to>
    <xdr:cxnSp macro="">
      <xdr:nvCxnSpPr>
        <xdr:cNvPr id="686" name="直線コネクタ 685"/>
        <xdr:cNvCxnSpPr/>
      </xdr:nvCxnSpPr>
      <xdr:spPr>
        <a:xfrm>
          <a:off x="12854940" y="1740979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38736</xdr:rowOff>
    </xdr:from>
    <xdr:to>
      <xdr:col>72</xdr:col>
      <xdr:colOff>38100</xdr:colOff>
      <xdr:row>103</xdr:row>
      <xdr:rowOff>140336</xdr:rowOff>
    </xdr:to>
    <xdr:sp macro="" textlink="">
      <xdr:nvSpPr>
        <xdr:cNvPr id="687" name="楕円 686"/>
        <xdr:cNvSpPr/>
      </xdr:nvSpPr>
      <xdr:spPr>
        <a:xfrm>
          <a:off x="12029440" y="1730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89536</xdr:rowOff>
    </xdr:from>
    <xdr:to>
      <xdr:col>76</xdr:col>
      <xdr:colOff>114300</xdr:colOff>
      <xdr:row>103</xdr:row>
      <xdr:rowOff>142875</xdr:rowOff>
    </xdr:to>
    <xdr:cxnSp macro="">
      <xdr:nvCxnSpPr>
        <xdr:cNvPr id="688" name="直線コネクタ 687"/>
        <xdr:cNvCxnSpPr/>
      </xdr:nvCxnSpPr>
      <xdr:spPr>
        <a:xfrm>
          <a:off x="12072620" y="17356456"/>
          <a:ext cx="78232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126364</xdr:rowOff>
    </xdr:from>
    <xdr:to>
      <xdr:col>67</xdr:col>
      <xdr:colOff>101600</xdr:colOff>
      <xdr:row>104</xdr:row>
      <xdr:rowOff>56514</xdr:rowOff>
    </xdr:to>
    <xdr:sp macro="" textlink="">
      <xdr:nvSpPr>
        <xdr:cNvPr id="689" name="楕円 688"/>
        <xdr:cNvSpPr/>
      </xdr:nvSpPr>
      <xdr:spPr>
        <a:xfrm>
          <a:off x="11231880" y="17393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89536</xdr:rowOff>
    </xdr:from>
    <xdr:to>
      <xdr:col>71</xdr:col>
      <xdr:colOff>177800</xdr:colOff>
      <xdr:row>104</xdr:row>
      <xdr:rowOff>5714</xdr:rowOff>
    </xdr:to>
    <xdr:cxnSp macro="">
      <xdr:nvCxnSpPr>
        <xdr:cNvPr id="690" name="直線コネクタ 689"/>
        <xdr:cNvCxnSpPr/>
      </xdr:nvCxnSpPr>
      <xdr:spPr>
        <a:xfrm flipV="1">
          <a:off x="11282680" y="17356456"/>
          <a:ext cx="789940" cy="8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1" name="n_1aveValue【公民館】&#10;有形固定資産減価償却率"/>
        <xdr:cNvSpPr txBox="1"/>
      </xdr:nvSpPr>
      <xdr:spPr>
        <a:xfrm>
          <a:off x="134372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2" name="n_2aveValue【公民館】&#10;有形固定資産減価償却率"/>
        <xdr:cNvSpPr txBox="1"/>
      </xdr:nvSpPr>
      <xdr:spPr>
        <a:xfrm>
          <a:off x="12675244" y="1756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3" name="n_3aveValue【公民館】&#10;有形固定資産減価償却率"/>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4" name="n_4aveValue【公民館】&#10;有形固定資産減価償却率"/>
        <xdr:cNvSpPr txBox="1"/>
      </xdr:nvSpPr>
      <xdr:spPr>
        <a:xfrm>
          <a:off x="1110298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84472</xdr:rowOff>
    </xdr:from>
    <xdr:ext cx="405111" cy="259045"/>
    <xdr:sp macro="" textlink="">
      <xdr:nvSpPr>
        <xdr:cNvPr id="695" name="n_1mainValue【公民館】&#10;有形固定資産減価償却率"/>
        <xdr:cNvSpPr txBox="1"/>
      </xdr:nvSpPr>
      <xdr:spPr>
        <a:xfrm>
          <a:off x="1343724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38752</xdr:rowOff>
    </xdr:from>
    <xdr:ext cx="405111" cy="259045"/>
    <xdr:sp macro="" textlink="">
      <xdr:nvSpPr>
        <xdr:cNvPr id="696" name="n_2mainValue【公民館】&#10;有形固定資産減価償却率"/>
        <xdr:cNvSpPr txBox="1"/>
      </xdr:nvSpPr>
      <xdr:spPr>
        <a:xfrm>
          <a:off x="126752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156863</xdr:rowOff>
    </xdr:from>
    <xdr:ext cx="405111" cy="259045"/>
    <xdr:sp macro="" textlink="">
      <xdr:nvSpPr>
        <xdr:cNvPr id="697" name="n_3mainValue【公民館】&#10;有形固定資産減価償却率"/>
        <xdr:cNvSpPr txBox="1"/>
      </xdr:nvSpPr>
      <xdr:spPr>
        <a:xfrm>
          <a:off x="119005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698" name="n_4mainValue【公民館】&#10;有形固定資産減価償却率"/>
        <xdr:cNvSpPr txBox="1"/>
      </xdr:nvSpPr>
      <xdr:spPr>
        <a:xfrm>
          <a:off x="11102984" y="171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xdr:cNvCxnSpPr/>
      </xdr:nvCxnSpPr>
      <xdr:spPr>
        <a:xfrm flipV="1">
          <a:off x="19509104" y="16973551"/>
          <a:ext cx="0" cy="120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xdr:cNvSpPr txBox="1"/>
      </xdr:nvSpPr>
      <xdr:spPr>
        <a:xfrm>
          <a:off x="19547840" y="1675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xdr:cNvCxnSpPr/>
      </xdr:nvCxnSpPr>
      <xdr:spPr>
        <a:xfrm>
          <a:off x="194437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xdr:cNvSpPr txBox="1"/>
      </xdr:nvSpPr>
      <xdr:spPr>
        <a:xfrm>
          <a:off x="19547840" y="1779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xdr:cNvSpPr/>
      </xdr:nvSpPr>
      <xdr:spPr>
        <a:xfrm>
          <a:off x="19458940" y="1794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xdr:cNvSpPr/>
      </xdr:nvSpPr>
      <xdr:spPr>
        <a:xfrm>
          <a:off x="1873504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xdr:cNvSpPr/>
      </xdr:nvSpPr>
      <xdr:spPr>
        <a:xfrm>
          <a:off x="179374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xdr:cNvSpPr/>
      </xdr:nvSpPr>
      <xdr:spPr>
        <a:xfrm>
          <a:off x="1716278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xdr:cNvSpPr/>
      </xdr:nvSpPr>
      <xdr:spPr>
        <a:xfrm>
          <a:off x="16388080" y="17937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80263</xdr:rowOff>
    </xdr:from>
    <xdr:to>
      <xdr:col>116</xdr:col>
      <xdr:colOff>114300</xdr:colOff>
      <xdr:row>108</xdr:row>
      <xdr:rowOff>10413</xdr:rowOff>
    </xdr:to>
    <xdr:sp macro="" textlink="">
      <xdr:nvSpPr>
        <xdr:cNvPr id="736" name="楕円 735"/>
        <xdr:cNvSpPr/>
      </xdr:nvSpPr>
      <xdr:spPr>
        <a:xfrm>
          <a:off x="19458940" y="18017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166640</xdr:rowOff>
    </xdr:from>
    <xdr:ext cx="469744" cy="259045"/>
    <xdr:sp macro="" textlink="">
      <xdr:nvSpPr>
        <xdr:cNvPr id="737" name="【公民館】&#10;一人当たり面積該当値テキスト"/>
        <xdr:cNvSpPr txBox="1"/>
      </xdr:nvSpPr>
      <xdr:spPr>
        <a:xfrm>
          <a:off x="19547840" y="1793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77978</xdr:rowOff>
    </xdr:from>
    <xdr:to>
      <xdr:col>112</xdr:col>
      <xdr:colOff>38100</xdr:colOff>
      <xdr:row>108</xdr:row>
      <xdr:rowOff>8128</xdr:rowOff>
    </xdr:to>
    <xdr:sp macro="" textlink="">
      <xdr:nvSpPr>
        <xdr:cNvPr id="738" name="楕円 737"/>
        <xdr:cNvSpPr/>
      </xdr:nvSpPr>
      <xdr:spPr>
        <a:xfrm>
          <a:off x="18735040" y="18015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128778</xdr:rowOff>
    </xdr:from>
    <xdr:to>
      <xdr:col>116</xdr:col>
      <xdr:colOff>63500</xdr:colOff>
      <xdr:row>107</xdr:row>
      <xdr:rowOff>131063</xdr:rowOff>
    </xdr:to>
    <xdr:cxnSp macro="">
      <xdr:nvCxnSpPr>
        <xdr:cNvPr id="739" name="直線コネクタ 738"/>
        <xdr:cNvCxnSpPr/>
      </xdr:nvCxnSpPr>
      <xdr:spPr>
        <a:xfrm>
          <a:off x="18778220" y="18066258"/>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77978</xdr:rowOff>
    </xdr:from>
    <xdr:to>
      <xdr:col>107</xdr:col>
      <xdr:colOff>101600</xdr:colOff>
      <xdr:row>108</xdr:row>
      <xdr:rowOff>8128</xdr:rowOff>
    </xdr:to>
    <xdr:sp macro="" textlink="">
      <xdr:nvSpPr>
        <xdr:cNvPr id="740" name="楕円 739"/>
        <xdr:cNvSpPr/>
      </xdr:nvSpPr>
      <xdr:spPr>
        <a:xfrm>
          <a:off x="17937480" y="18015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128778</xdr:rowOff>
    </xdr:from>
    <xdr:to>
      <xdr:col>111</xdr:col>
      <xdr:colOff>177800</xdr:colOff>
      <xdr:row>107</xdr:row>
      <xdr:rowOff>128778</xdr:rowOff>
    </xdr:to>
    <xdr:cxnSp macro="">
      <xdr:nvCxnSpPr>
        <xdr:cNvPr id="741" name="直線コネクタ 740"/>
        <xdr:cNvCxnSpPr/>
      </xdr:nvCxnSpPr>
      <xdr:spPr>
        <a:xfrm>
          <a:off x="17988280" y="1806625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84837</xdr:rowOff>
    </xdr:from>
    <xdr:to>
      <xdr:col>102</xdr:col>
      <xdr:colOff>165100</xdr:colOff>
      <xdr:row>108</xdr:row>
      <xdr:rowOff>14987</xdr:rowOff>
    </xdr:to>
    <xdr:sp macro="" textlink="">
      <xdr:nvSpPr>
        <xdr:cNvPr id="742" name="楕円 741"/>
        <xdr:cNvSpPr/>
      </xdr:nvSpPr>
      <xdr:spPr>
        <a:xfrm>
          <a:off x="17162780" y="18022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128778</xdr:rowOff>
    </xdr:from>
    <xdr:to>
      <xdr:col>107</xdr:col>
      <xdr:colOff>50800</xdr:colOff>
      <xdr:row>107</xdr:row>
      <xdr:rowOff>135637</xdr:rowOff>
    </xdr:to>
    <xdr:cxnSp macro="">
      <xdr:nvCxnSpPr>
        <xdr:cNvPr id="743" name="直線コネクタ 742"/>
        <xdr:cNvCxnSpPr/>
      </xdr:nvCxnSpPr>
      <xdr:spPr>
        <a:xfrm flipV="1">
          <a:off x="17213580" y="18066258"/>
          <a:ext cx="7747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744" name="楕円 743"/>
        <xdr:cNvSpPr/>
      </xdr:nvSpPr>
      <xdr:spPr>
        <a:xfrm>
          <a:off x="16388080" y="180223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135637</xdr:rowOff>
    </xdr:from>
    <xdr:to>
      <xdr:col>102</xdr:col>
      <xdr:colOff>114300</xdr:colOff>
      <xdr:row>107</xdr:row>
      <xdr:rowOff>135637</xdr:rowOff>
    </xdr:to>
    <xdr:cxnSp macro="">
      <xdr:nvCxnSpPr>
        <xdr:cNvPr id="745" name="直線コネクタ 744"/>
        <xdr:cNvCxnSpPr/>
      </xdr:nvCxnSpPr>
      <xdr:spPr>
        <a:xfrm>
          <a:off x="16431260" y="1807311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xdr:cNvSpPr txBox="1"/>
      </xdr:nvSpPr>
      <xdr:spPr>
        <a:xfrm>
          <a:off x="1856112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xdr:cNvSpPr txBox="1"/>
      </xdr:nvSpPr>
      <xdr:spPr>
        <a:xfrm>
          <a:off x="177762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xdr:cNvSpPr txBox="1"/>
      </xdr:nvSpPr>
      <xdr:spPr>
        <a:xfrm>
          <a:off x="1700156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xdr:cNvSpPr txBox="1"/>
      </xdr:nvSpPr>
      <xdr:spPr>
        <a:xfrm>
          <a:off x="16226867" y="1772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170705</xdr:rowOff>
    </xdr:from>
    <xdr:ext cx="469744" cy="259045"/>
    <xdr:sp macro="" textlink="">
      <xdr:nvSpPr>
        <xdr:cNvPr id="750" name="n_1mainValue【公民館】&#10;一人当たり面積"/>
        <xdr:cNvSpPr txBox="1"/>
      </xdr:nvSpPr>
      <xdr:spPr>
        <a:xfrm>
          <a:off x="18561127" y="1810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170705</xdr:rowOff>
    </xdr:from>
    <xdr:ext cx="469744" cy="259045"/>
    <xdr:sp macro="" textlink="">
      <xdr:nvSpPr>
        <xdr:cNvPr id="751" name="n_2mainValue【公民館】&#10;一人当たり面積"/>
        <xdr:cNvSpPr txBox="1"/>
      </xdr:nvSpPr>
      <xdr:spPr>
        <a:xfrm>
          <a:off x="17776267" y="1810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6114</xdr:rowOff>
    </xdr:from>
    <xdr:ext cx="469744" cy="259045"/>
    <xdr:sp macro="" textlink="">
      <xdr:nvSpPr>
        <xdr:cNvPr id="752" name="n_3mainValue【公民館】&#10;一人当たり面積"/>
        <xdr:cNvSpPr txBox="1"/>
      </xdr:nvSpPr>
      <xdr:spPr>
        <a:xfrm>
          <a:off x="170015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753" name="n_4mainValue【公民館】&#10;一人当たり面積"/>
        <xdr:cNvSpPr txBox="1"/>
      </xdr:nvSpPr>
      <xdr:spPr>
        <a:xfrm>
          <a:off x="16226867" y="18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類似団体と比較して有形固定資産減価償却率が特に高くなっている施設は道路であり、特に低くなっている施設は橋りょう・トンネル、認定こども園・幼稚園・保育所である。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道路については、全体的な老朽化が進んでいることから減価償却率が高くなっている。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橋りょうについては、長寿命化計画を策定しており、計画的に補修工事を実施していることから、昨年度からは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ポイント増加したが、依然として類似団体平均より低い水準となっている。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保育所については、平成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年度に建替えを行っていることから、類似団体平均を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今後については、当市にて策定している個別施設計画に基づき、計画的な修繕等を行うことで、減価償却率の減少に向けて取り組む。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xdr:cNvCxnSpPr/>
      </xdr:nvCxnSpPr>
      <xdr:spPr>
        <a:xfrm flipV="1">
          <a:off x="4086225" y="5624648"/>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xdr:cNvSpPr txBox="1"/>
      </xdr:nvSpPr>
      <xdr:spPr>
        <a:xfrm>
          <a:off x="4124960"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xdr:cNvCxnSpPr/>
      </xdr:nvCxnSpPr>
      <xdr:spPr>
        <a:xfrm>
          <a:off x="4020820" y="7120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108330</xdr:rowOff>
    </xdr:from>
    <xdr:ext cx="405111" cy="259045"/>
    <xdr:sp macro="" textlink="">
      <xdr:nvSpPr>
        <xdr:cNvPr id="63" name="【図書館】&#10;有形固定資産減価償却率平均値テキスト"/>
        <xdr:cNvSpPr txBox="1"/>
      </xdr:nvSpPr>
      <xdr:spPr>
        <a:xfrm>
          <a:off x="4124960" y="63110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xdr:cNvSpPr/>
      </xdr:nvSpPr>
      <xdr:spPr>
        <a:xfrm>
          <a:off x="403606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xdr:cNvSpPr/>
      </xdr:nvSpPr>
      <xdr:spPr>
        <a:xfrm>
          <a:off x="3312160" y="6293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xdr:cNvSpPr/>
      </xdr:nvSpPr>
      <xdr:spPr>
        <a:xfrm>
          <a:off x="2514600" y="6275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xdr:cNvSpPr/>
      </xdr:nvSpPr>
      <xdr:spPr>
        <a:xfrm>
          <a:off x="1739900" y="625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xdr:cNvSpPr/>
      </xdr:nvSpPr>
      <xdr:spPr>
        <a:xfrm>
          <a:off x="4036060" y="621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30316</xdr:rowOff>
    </xdr:from>
    <xdr:ext cx="405111" cy="259045"/>
    <xdr:sp macro="" textlink="">
      <xdr:nvSpPr>
        <xdr:cNvPr id="75" name="【図書館】&#10;有形固定資産減価償却率該当値テキスト"/>
        <xdr:cNvSpPr txBox="1"/>
      </xdr:nvSpPr>
      <xdr:spPr>
        <a:xfrm>
          <a:off x="4124960" y="606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165826</xdr:rowOff>
    </xdr:from>
    <xdr:to>
      <xdr:col>20</xdr:col>
      <xdr:colOff>38100</xdr:colOff>
      <xdr:row>37</xdr:row>
      <xdr:rowOff>95976</xdr:rowOff>
    </xdr:to>
    <xdr:sp macro="" textlink="">
      <xdr:nvSpPr>
        <xdr:cNvPr id="76" name="楕円 75"/>
        <xdr:cNvSpPr/>
      </xdr:nvSpPr>
      <xdr:spPr>
        <a:xfrm>
          <a:off x="3312160" y="6200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45176</xdr:rowOff>
    </xdr:from>
    <xdr:to>
      <xdr:col>24</xdr:col>
      <xdr:colOff>63500</xdr:colOff>
      <xdr:row>37</xdr:row>
      <xdr:rowOff>58239</xdr:rowOff>
    </xdr:to>
    <xdr:cxnSp macro="">
      <xdr:nvCxnSpPr>
        <xdr:cNvPr id="77" name="直線コネクタ 76"/>
        <xdr:cNvCxnSpPr/>
      </xdr:nvCxnSpPr>
      <xdr:spPr>
        <a:xfrm>
          <a:off x="3355340" y="6247856"/>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103777</xdr:rowOff>
    </xdr:from>
    <xdr:to>
      <xdr:col>15</xdr:col>
      <xdr:colOff>101600</xdr:colOff>
      <xdr:row>37</xdr:row>
      <xdr:rowOff>33927</xdr:rowOff>
    </xdr:to>
    <xdr:sp macro="" textlink="">
      <xdr:nvSpPr>
        <xdr:cNvPr id="78" name="楕円 77"/>
        <xdr:cNvSpPr/>
      </xdr:nvSpPr>
      <xdr:spPr>
        <a:xfrm>
          <a:off x="2514600" y="6138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154577</xdr:rowOff>
    </xdr:from>
    <xdr:to>
      <xdr:col>19</xdr:col>
      <xdr:colOff>177800</xdr:colOff>
      <xdr:row>37</xdr:row>
      <xdr:rowOff>45176</xdr:rowOff>
    </xdr:to>
    <xdr:cxnSp macro="">
      <xdr:nvCxnSpPr>
        <xdr:cNvPr id="79" name="直線コネクタ 78"/>
        <xdr:cNvCxnSpPr/>
      </xdr:nvCxnSpPr>
      <xdr:spPr>
        <a:xfrm>
          <a:off x="2565400" y="6189617"/>
          <a:ext cx="78994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43361</xdr:rowOff>
    </xdr:from>
    <xdr:to>
      <xdr:col>10</xdr:col>
      <xdr:colOff>165100</xdr:colOff>
      <xdr:row>36</xdr:row>
      <xdr:rowOff>144961</xdr:rowOff>
    </xdr:to>
    <xdr:sp macro="" textlink="">
      <xdr:nvSpPr>
        <xdr:cNvPr id="80" name="楕円 79"/>
        <xdr:cNvSpPr/>
      </xdr:nvSpPr>
      <xdr:spPr>
        <a:xfrm>
          <a:off x="17399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94161</xdr:rowOff>
    </xdr:from>
    <xdr:to>
      <xdr:col>15</xdr:col>
      <xdr:colOff>50800</xdr:colOff>
      <xdr:row>36</xdr:row>
      <xdr:rowOff>154577</xdr:rowOff>
    </xdr:to>
    <xdr:cxnSp macro="">
      <xdr:nvCxnSpPr>
        <xdr:cNvPr id="81" name="直線コネクタ 80"/>
        <xdr:cNvCxnSpPr/>
      </xdr:nvCxnSpPr>
      <xdr:spPr>
        <a:xfrm>
          <a:off x="1790700" y="6129201"/>
          <a:ext cx="7747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89081</xdr:rowOff>
    </xdr:from>
    <xdr:to>
      <xdr:col>6</xdr:col>
      <xdr:colOff>38100</xdr:colOff>
      <xdr:row>37</xdr:row>
      <xdr:rowOff>19231</xdr:rowOff>
    </xdr:to>
    <xdr:sp macro="" textlink="">
      <xdr:nvSpPr>
        <xdr:cNvPr id="82" name="楕円 81"/>
        <xdr:cNvSpPr/>
      </xdr:nvSpPr>
      <xdr:spPr>
        <a:xfrm>
          <a:off x="965200" y="6124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94161</xdr:rowOff>
    </xdr:from>
    <xdr:to>
      <xdr:col>10</xdr:col>
      <xdr:colOff>114300</xdr:colOff>
      <xdr:row>36</xdr:row>
      <xdr:rowOff>139881</xdr:rowOff>
    </xdr:to>
    <xdr:cxnSp macro="">
      <xdr:nvCxnSpPr>
        <xdr:cNvPr id="83" name="直線コネクタ 82"/>
        <xdr:cNvCxnSpPr/>
      </xdr:nvCxnSpPr>
      <xdr:spPr>
        <a:xfrm flipV="1">
          <a:off x="1008380" y="612920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xdr:cNvSpPr txBox="1"/>
      </xdr:nvSpPr>
      <xdr:spPr>
        <a:xfrm>
          <a:off x="3170564" y="63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xdr:cNvSpPr txBox="1"/>
      </xdr:nvSpPr>
      <xdr:spPr>
        <a:xfrm>
          <a:off x="2385704" y="636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aveValue【図書館】&#10;有形固定資産減価償却率"/>
        <xdr:cNvSpPr txBox="1"/>
      </xdr:nvSpPr>
      <xdr:spPr>
        <a:xfrm>
          <a:off x="1611004" y="635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macro="" textlink="">
      <xdr:nvSpPr>
        <xdr:cNvPr id="87" name="n_4aveValue【図書館】&#10;有形固定資産減価償却率"/>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112503</xdr:rowOff>
    </xdr:from>
    <xdr:ext cx="405111" cy="259045"/>
    <xdr:sp macro="" textlink="">
      <xdr:nvSpPr>
        <xdr:cNvPr id="88" name="n_1mainValue【図書館】&#10;有形固定資産減価償却率"/>
        <xdr:cNvSpPr txBox="1"/>
      </xdr:nvSpPr>
      <xdr:spPr>
        <a:xfrm>
          <a:off x="3170564" y="59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50454</xdr:rowOff>
    </xdr:from>
    <xdr:ext cx="405111" cy="259045"/>
    <xdr:sp macro="" textlink="">
      <xdr:nvSpPr>
        <xdr:cNvPr id="89" name="n_2mainValue【図書館】&#10;有形固定資産減価償却率"/>
        <xdr:cNvSpPr txBox="1"/>
      </xdr:nvSpPr>
      <xdr:spPr>
        <a:xfrm>
          <a:off x="2385704" y="59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161488</xdr:rowOff>
    </xdr:from>
    <xdr:ext cx="405111" cy="259045"/>
    <xdr:sp macro="" textlink="">
      <xdr:nvSpPr>
        <xdr:cNvPr id="90" name="n_3mainValue【図書館】&#10;有形固定資産減価償却率"/>
        <xdr:cNvSpPr txBox="1"/>
      </xdr:nvSpPr>
      <xdr:spPr>
        <a:xfrm>
          <a:off x="1611004" y="58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35758</xdr:rowOff>
    </xdr:from>
    <xdr:ext cx="405111" cy="259045"/>
    <xdr:sp macro="" textlink="">
      <xdr:nvSpPr>
        <xdr:cNvPr id="91" name="n_4mainValue【図書館】&#10;有形固定資産減価償却率"/>
        <xdr:cNvSpPr txBox="1"/>
      </xdr:nvSpPr>
      <xdr:spPr>
        <a:xfrm>
          <a:off x="836304" y="59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xdr:cNvCxnSpPr/>
      </xdr:nvCxnSpPr>
      <xdr:spPr>
        <a:xfrm flipV="1">
          <a:off x="9219565" y="556387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xdr:cNvSpPr txBox="1"/>
      </xdr:nvSpPr>
      <xdr:spPr>
        <a:xfrm>
          <a:off x="92583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xdr:cNvCxnSpPr/>
      </xdr:nvCxnSpPr>
      <xdr:spPr>
        <a:xfrm>
          <a:off x="9154160" y="7053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xdr:cNvSpPr txBox="1"/>
      </xdr:nvSpPr>
      <xdr:spPr>
        <a:xfrm>
          <a:off x="92583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xdr:cNvCxnSpPr/>
      </xdr:nvCxnSpPr>
      <xdr:spPr>
        <a:xfrm>
          <a:off x="9154160" y="5563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9258300" y="6352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9192260" y="6497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xdr:cNvSpPr/>
      </xdr:nvSpPr>
      <xdr:spPr>
        <a:xfrm>
          <a:off x="844550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xdr:cNvSpPr/>
      </xdr:nvSpPr>
      <xdr:spPr>
        <a:xfrm>
          <a:off x="687324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xdr:cNvSpPr/>
      </xdr:nvSpPr>
      <xdr:spPr>
        <a:xfrm>
          <a:off x="6098540" y="6535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xdr:cNvSpPr/>
      </xdr:nvSpPr>
      <xdr:spPr>
        <a:xfrm>
          <a:off x="919226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xdr:cNvSpPr txBox="1"/>
      </xdr:nvSpPr>
      <xdr:spPr>
        <a:xfrm>
          <a:off x="9258300"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xdr:cNvSpPr/>
      </xdr:nvSpPr>
      <xdr:spPr>
        <a:xfrm>
          <a:off x="844550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146050</xdr:rowOff>
    </xdr:to>
    <xdr:cxnSp macro="">
      <xdr:nvCxnSpPr>
        <xdr:cNvPr id="134" name="直線コネクタ 133"/>
        <xdr:cNvCxnSpPr/>
      </xdr:nvCxnSpPr>
      <xdr:spPr>
        <a:xfrm flipV="1">
          <a:off x="8496300" y="667131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xdr:cNvSpPr/>
      </xdr:nvSpPr>
      <xdr:spPr>
        <a:xfrm>
          <a:off x="7670800" y="6633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6" name="直線コネクタ 135"/>
        <xdr:cNvCxnSpPr/>
      </xdr:nvCxnSpPr>
      <xdr:spPr>
        <a:xfrm>
          <a:off x="7713980" y="66840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xdr:cNvSpPr/>
      </xdr:nvSpPr>
      <xdr:spPr>
        <a:xfrm>
          <a:off x="68732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8" name="直線コネクタ 137"/>
        <xdr:cNvCxnSpPr/>
      </xdr:nvCxnSpPr>
      <xdr:spPr>
        <a:xfrm>
          <a:off x="6924040" y="6684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xdr:cNvSpPr/>
      </xdr:nvSpPr>
      <xdr:spPr>
        <a:xfrm>
          <a:off x="6098540" y="663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xdr:cNvCxnSpPr/>
      </xdr:nvCxnSpPr>
      <xdr:spPr>
        <a:xfrm>
          <a:off x="6149340" y="66840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xdr:cNvSpPr txBox="1"/>
      </xdr:nvSpPr>
      <xdr:spPr>
        <a:xfrm>
          <a:off x="8271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xdr:cNvSpPr txBox="1"/>
      </xdr:nvSpPr>
      <xdr:spPr>
        <a:xfrm>
          <a:off x="67120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xdr:cNvSpPr txBox="1"/>
      </xdr:nvSpPr>
      <xdr:spPr>
        <a:xfrm>
          <a:off x="59373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5" name="n_1mainValue【図書館】&#10;一人当たり面積"/>
        <xdr:cNvSpPr txBox="1"/>
      </xdr:nvSpPr>
      <xdr:spPr>
        <a:xfrm>
          <a:off x="827158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6" name="n_2mainValue【図書館】&#10;一人当たり面積"/>
        <xdr:cNvSpPr txBox="1"/>
      </xdr:nvSpPr>
      <xdr:spPr>
        <a:xfrm>
          <a:off x="750958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xdr:cNvSpPr txBox="1"/>
      </xdr:nvSpPr>
      <xdr:spPr>
        <a:xfrm>
          <a:off x="67120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8" name="n_4mainValue【図書館】&#10;一人当たり面積"/>
        <xdr:cNvSpPr txBox="1"/>
      </xdr:nvSpPr>
      <xdr:spPr>
        <a:xfrm>
          <a:off x="59373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xdr:cNvCxnSpPr/>
      </xdr:nvCxnSpPr>
      <xdr:spPr>
        <a:xfrm flipV="1">
          <a:off x="4086225" y="9456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xdr:cNvSpPr txBox="1"/>
      </xdr:nvSpPr>
      <xdr:spPr>
        <a:xfrm>
          <a:off x="412496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xdr:cNvCxnSpPr/>
      </xdr:nvCxnSpPr>
      <xdr:spPr>
        <a:xfrm>
          <a:off x="402082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xdr:cNvSpPr txBox="1"/>
      </xdr:nvSpPr>
      <xdr:spPr>
        <a:xfrm>
          <a:off x="412496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xdr:cNvSpPr/>
      </xdr:nvSpPr>
      <xdr:spPr>
        <a:xfrm>
          <a:off x="331216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xdr:cNvSpPr/>
      </xdr:nvSpPr>
      <xdr:spPr>
        <a:xfrm>
          <a:off x="25146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xdr:cNvSpPr/>
      </xdr:nvSpPr>
      <xdr:spPr>
        <a:xfrm>
          <a:off x="17399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89" name="楕円 188"/>
        <xdr:cNvSpPr/>
      </xdr:nvSpPr>
      <xdr:spPr>
        <a:xfrm>
          <a:off x="4036060" y="1032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190" name="【体育館・プール】&#10;有形固定資産減価償却率該当値テキスト"/>
        <xdr:cNvSpPr txBox="1"/>
      </xdr:nvSpPr>
      <xdr:spPr>
        <a:xfrm>
          <a:off x="412496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38735</xdr:rowOff>
    </xdr:from>
    <xdr:to>
      <xdr:col>20</xdr:col>
      <xdr:colOff>38100</xdr:colOff>
      <xdr:row>61</xdr:row>
      <xdr:rowOff>140335</xdr:rowOff>
    </xdr:to>
    <xdr:sp macro="" textlink="">
      <xdr:nvSpPr>
        <xdr:cNvPr id="191" name="楕円 190"/>
        <xdr:cNvSpPr/>
      </xdr:nvSpPr>
      <xdr:spPr>
        <a:xfrm>
          <a:off x="3312160" y="10264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89535</xdr:rowOff>
    </xdr:from>
    <xdr:to>
      <xdr:col>24</xdr:col>
      <xdr:colOff>63500</xdr:colOff>
      <xdr:row>61</xdr:row>
      <xdr:rowOff>152400</xdr:rowOff>
    </xdr:to>
    <xdr:cxnSp macro="">
      <xdr:nvCxnSpPr>
        <xdr:cNvPr id="192" name="直線コネクタ 191"/>
        <xdr:cNvCxnSpPr/>
      </xdr:nvCxnSpPr>
      <xdr:spPr>
        <a:xfrm>
          <a:off x="3355340" y="10315575"/>
          <a:ext cx="7315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3" name="楕円 192"/>
        <xdr:cNvSpPr/>
      </xdr:nvSpPr>
      <xdr:spPr>
        <a:xfrm>
          <a:off x="251460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89535</xdr:rowOff>
    </xdr:to>
    <xdr:cxnSp macro="">
      <xdr:nvCxnSpPr>
        <xdr:cNvPr id="194" name="直線コネクタ 193"/>
        <xdr:cNvCxnSpPr/>
      </xdr:nvCxnSpPr>
      <xdr:spPr>
        <a:xfrm>
          <a:off x="2565400" y="10214610"/>
          <a:ext cx="78994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xdr:rowOff>
    </xdr:from>
    <xdr:to>
      <xdr:col>10</xdr:col>
      <xdr:colOff>165100</xdr:colOff>
      <xdr:row>60</xdr:row>
      <xdr:rowOff>104140</xdr:rowOff>
    </xdr:to>
    <xdr:sp macro="" textlink="">
      <xdr:nvSpPr>
        <xdr:cNvPr id="195" name="楕円 194"/>
        <xdr:cNvSpPr/>
      </xdr:nvSpPr>
      <xdr:spPr>
        <a:xfrm>
          <a:off x="17399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53340</xdr:rowOff>
    </xdr:from>
    <xdr:to>
      <xdr:col>15</xdr:col>
      <xdr:colOff>50800</xdr:colOff>
      <xdr:row>60</xdr:row>
      <xdr:rowOff>156210</xdr:rowOff>
    </xdr:to>
    <xdr:cxnSp macro="">
      <xdr:nvCxnSpPr>
        <xdr:cNvPr id="196" name="直線コネクタ 195"/>
        <xdr:cNvCxnSpPr/>
      </xdr:nvCxnSpPr>
      <xdr:spPr>
        <a:xfrm>
          <a:off x="1790700" y="10111740"/>
          <a:ext cx="7747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197" name="楕円 196"/>
        <xdr:cNvSpPr/>
      </xdr:nvSpPr>
      <xdr:spPr>
        <a:xfrm>
          <a:off x="965200" y="998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60</xdr:row>
      <xdr:rowOff>53340</xdr:rowOff>
    </xdr:to>
    <xdr:cxnSp macro="">
      <xdr:nvCxnSpPr>
        <xdr:cNvPr id="198" name="直線コネクタ 197"/>
        <xdr:cNvCxnSpPr/>
      </xdr:nvCxnSpPr>
      <xdr:spPr>
        <a:xfrm>
          <a:off x="1008380" y="10033635"/>
          <a:ext cx="78232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xdr:cNvSpPr txBox="1"/>
      </xdr:nvSpPr>
      <xdr:spPr>
        <a:xfrm>
          <a:off x="317056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xdr:cNvSpPr txBox="1"/>
      </xdr:nvSpPr>
      <xdr:spPr>
        <a:xfrm>
          <a:off x="23857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xdr:cNvSpPr txBox="1"/>
      </xdr:nvSpPr>
      <xdr:spPr>
        <a:xfrm>
          <a:off x="161100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131462</xdr:rowOff>
    </xdr:from>
    <xdr:ext cx="405111" cy="259045"/>
    <xdr:sp macro="" textlink="">
      <xdr:nvSpPr>
        <xdr:cNvPr id="203" name="n_1mainValue【体育館・プール】&#10;有形固定資産減価償却率"/>
        <xdr:cNvSpPr txBox="1"/>
      </xdr:nvSpPr>
      <xdr:spPr>
        <a:xfrm>
          <a:off x="317056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4" name="n_2mainValue【体育館・プール】&#10;有形固定資産減価償却率"/>
        <xdr:cNvSpPr txBox="1"/>
      </xdr:nvSpPr>
      <xdr:spPr>
        <a:xfrm>
          <a:off x="238570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205" name="n_3mainValue【体育館・プール】&#10;有形固定資産減価償却率"/>
        <xdr:cNvSpPr txBox="1"/>
      </xdr:nvSpPr>
      <xdr:spPr>
        <a:xfrm>
          <a:off x="16110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38752</xdr:rowOff>
    </xdr:from>
    <xdr:ext cx="405111" cy="259045"/>
    <xdr:sp macro="" textlink="">
      <xdr:nvSpPr>
        <xdr:cNvPr id="206" name="n_4mainValue【体育館・プール】&#10;有形固定資産減価償却率"/>
        <xdr:cNvSpPr txBox="1"/>
      </xdr:nvSpPr>
      <xdr:spPr>
        <a:xfrm>
          <a:off x="83630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xdr:cNvCxnSpPr/>
      </xdr:nvCxnSpPr>
      <xdr:spPr>
        <a:xfrm flipV="1">
          <a:off x="9219565" y="952881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xdr:cNvSpPr txBox="1"/>
      </xdr:nvSpPr>
      <xdr:spPr>
        <a:xfrm>
          <a:off x="9258300"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xdr:cNvCxnSpPr/>
      </xdr:nvCxnSpPr>
      <xdr:spPr>
        <a:xfrm>
          <a:off x="9154160" y="1074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xdr:cNvSpPr txBox="1"/>
      </xdr:nvSpPr>
      <xdr:spPr>
        <a:xfrm>
          <a:off x="92583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xdr:cNvCxnSpPr/>
      </xdr:nvCxnSpPr>
      <xdr:spPr>
        <a:xfrm>
          <a:off x="9154160" y="952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xdr:cNvSpPr txBox="1"/>
      </xdr:nvSpPr>
      <xdr:spPr>
        <a:xfrm>
          <a:off x="9258300" y="1033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xdr:cNvSpPr/>
      </xdr:nvSpPr>
      <xdr:spPr>
        <a:xfrm>
          <a:off x="9192260" y="1047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xdr:cNvSpPr/>
      </xdr:nvSpPr>
      <xdr:spPr>
        <a:xfrm>
          <a:off x="844550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xdr:cNvSpPr/>
      </xdr:nvSpPr>
      <xdr:spPr>
        <a:xfrm>
          <a:off x="7670800" y="104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xdr:cNvSpPr/>
      </xdr:nvSpPr>
      <xdr:spPr>
        <a:xfrm>
          <a:off x="687324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xdr:cNvSpPr/>
      </xdr:nvSpPr>
      <xdr:spPr>
        <a:xfrm>
          <a:off x="60985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151130</xdr:rowOff>
    </xdr:from>
    <xdr:to>
      <xdr:col>55</xdr:col>
      <xdr:colOff>50800</xdr:colOff>
      <xdr:row>63</xdr:row>
      <xdr:rowOff>81280</xdr:rowOff>
    </xdr:to>
    <xdr:sp macro="" textlink="">
      <xdr:nvSpPr>
        <xdr:cNvPr id="246" name="楕円 245"/>
        <xdr:cNvSpPr/>
      </xdr:nvSpPr>
      <xdr:spPr>
        <a:xfrm>
          <a:off x="9192260" y="10544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129557</xdr:rowOff>
    </xdr:from>
    <xdr:ext cx="469744" cy="259045"/>
    <xdr:sp macro="" textlink="">
      <xdr:nvSpPr>
        <xdr:cNvPr id="247" name="【体育館・プール】&#10;一人当たり面積該当値テキスト"/>
        <xdr:cNvSpPr txBox="1"/>
      </xdr:nvSpPr>
      <xdr:spPr>
        <a:xfrm>
          <a:off x="9258300"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151130</xdr:rowOff>
    </xdr:from>
    <xdr:to>
      <xdr:col>50</xdr:col>
      <xdr:colOff>165100</xdr:colOff>
      <xdr:row>63</xdr:row>
      <xdr:rowOff>81280</xdr:rowOff>
    </xdr:to>
    <xdr:sp macro="" textlink="">
      <xdr:nvSpPr>
        <xdr:cNvPr id="248" name="楕円 247"/>
        <xdr:cNvSpPr/>
      </xdr:nvSpPr>
      <xdr:spPr>
        <a:xfrm>
          <a:off x="844550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30480</xdr:rowOff>
    </xdr:from>
    <xdr:to>
      <xdr:col>55</xdr:col>
      <xdr:colOff>0</xdr:colOff>
      <xdr:row>63</xdr:row>
      <xdr:rowOff>30480</xdr:rowOff>
    </xdr:to>
    <xdr:cxnSp macro="">
      <xdr:nvCxnSpPr>
        <xdr:cNvPr id="249" name="直線コネクタ 248"/>
        <xdr:cNvCxnSpPr/>
      </xdr:nvCxnSpPr>
      <xdr:spPr>
        <a:xfrm>
          <a:off x="8496300" y="10591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153035</xdr:rowOff>
    </xdr:from>
    <xdr:to>
      <xdr:col>46</xdr:col>
      <xdr:colOff>38100</xdr:colOff>
      <xdr:row>63</xdr:row>
      <xdr:rowOff>83185</xdr:rowOff>
    </xdr:to>
    <xdr:sp macro="" textlink="">
      <xdr:nvSpPr>
        <xdr:cNvPr id="250" name="楕円 249"/>
        <xdr:cNvSpPr/>
      </xdr:nvSpPr>
      <xdr:spPr>
        <a:xfrm>
          <a:off x="7670800" y="10546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30480</xdr:rowOff>
    </xdr:from>
    <xdr:to>
      <xdr:col>50</xdr:col>
      <xdr:colOff>114300</xdr:colOff>
      <xdr:row>63</xdr:row>
      <xdr:rowOff>32385</xdr:rowOff>
    </xdr:to>
    <xdr:cxnSp macro="">
      <xdr:nvCxnSpPr>
        <xdr:cNvPr id="251" name="直線コネクタ 250"/>
        <xdr:cNvCxnSpPr/>
      </xdr:nvCxnSpPr>
      <xdr:spPr>
        <a:xfrm flipV="1">
          <a:off x="7713980" y="105918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153035</xdr:rowOff>
    </xdr:from>
    <xdr:to>
      <xdr:col>41</xdr:col>
      <xdr:colOff>101600</xdr:colOff>
      <xdr:row>63</xdr:row>
      <xdr:rowOff>83185</xdr:rowOff>
    </xdr:to>
    <xdr:sp macro="" textlink="">
      <xdr:nvSpPr>
        <xdr:cNvPr id="252" name="楕円 251"/>
        <xdr:cNvSpPr/>
      </xdr:nvSpPr>
      <xdr:spPr>
        <a:xfrm>
          <a:off x="6873240" y="1054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32385</xdr:rowOff>
    </xdr:from>
    <xdr:to>
      <xdr:col>45</xdr:col>
      <xdr:colOff>177800</xdr:colOff>
      <xdr:row>63</xdr:row>
      <xdr:rowOff>32385</xdr:rowOff>
    </xdr:to>
    <xdr:cxnSp macro="">
      <xdr:nvCxnSpPr>
        <xdr:cNvPr id="253" name="直線コネクタ 252"/>
        <xdr:cNvCxnSpPr/>
      </xdr:nvCxnSpPr>
      <xdr:spPr>
        <a:xfrm>
          <a:off x="6924040" y="105937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153035</xdr:rowOff>
    </xdr:from>
    <xdr:to>
      <xdr:col>36</xdr:col>
      <xdr:colOff>165100</xdr:colOff>
      <xdr:row>63</xdr:row>
      <xdr:rowOff>83185</xdr:rowOff>
    </xdr:to>
    <xdr:sp macro="" textlink="">
      <xdr:nvSpPr>
        <xdr:cNvPr id="254" name="楕円 253"/>
        <xdr:cNvSpPr/>
      </xdr:nvSpPr>
      <xdr:spPr>
        <a:xfrm>
          <a:off x="6098540" y="1054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32385</xdr:rowOff>
    </xdr:from>
    <xdr:to>
      <xdr:col>41</xdr:col>
      <xdr:colOff>50800</xdr:colOff>
      <xdr:row>63</xdr:row>
      <xdr:rowOff>32385</xdr:rowOff>
    </xdr:to>
    <xdr:cxnSp macro="">
      <xdr:nvCxnSpPr>
        <xdr:cNvPr id="255" name="直線コネクタ 254"/>
        <xdr:cNvCxnSpPr/>
      </xdr:nvCxnSpPr>
      <xdr:spPr>
        <a:xfrm>
          <a:off x="6149340" y="105937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xdr:cNvSpPr txBox="1"/>
      </xdr:nvSpPr>
      <xdr:spPr>
        <a:xfrm>
          <a:off x="827158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xdr:cNvSpPr txBox="1"/>
      </xdr:nvSpPr>
      <xdr:spPr>
        <a:xfrm>
          <a:off x="750958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xdr:cNvSpPr txBox="1"/>
      </xdr:nvSpPr>
      <xdr:spPr>
        <a:xfrm>
          <a:off x="67120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xdr:cNvSpPr txBox="1"/>
      </xdr:nvSpPr>
      <xdr:spPr>
        <a:xfrm>
          <a:off x="59373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72407</xdr:rowOff>
    </xdr:from>
    <xdr:ext cx="469744" cy="259045"/>
    <xdr:sp macro="" textlink="">
      <xdr:nvSpPr>
        <xdr:cNvPr id="260" name="n_1mainValue【体育館・プール】&#10;一人当たり面積"/>
        <xdr:cNvSpPr txBox="1"/>
      </xdr:nvSpPr>
      <xdr:spPr>
        <a:xfrm>
          <a:off x="827158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74312</xdr:rowOff>
    </xdr:from>
    <xdr:ext cx="469744" cy="259045"/>
    <xdr:sp macro="" textlink="">
      <xdr:nvSpPr>
        <xdr:cNvPr id="261" name="n_2mainValue【体育館・プール】&#10;一人当たり面積"/>
        <xdr:cNvSpPr txBox="1"/>
      </xdr:nvSpPr>
      <xdr:spPr>
        <a:xfrm>
          <a:off x="7509587"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74312</xdr:rowOff>
    </xdr:from>
    <xdr:ext cx="469744" cy="259045"/>
    <xdr:sp macro="" textlink="">
      <xdr:nvSpPr>
        <xdr:cNvPr id="262" name="n_3mainValue【体育館・プール】&#10;一人当たり面積"/>
        <xdr:cNvSpPr txBox="1"/>
      </xdr:nvSpPr>
      <xdr:spPr>
        <a:xfrm>
          <a:off x="6712027"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74312</xdr:rowOff>
    </xdr:from>
    <xdr:ext cx="469744" cy="259045"/>
    <xdr:sp macro="" textlink="">
      <xdr:nvSpPr>
        <xdr:cNvPr id="263" name="n_4mainValue【体育館・プール】&#10;一人当たり面積"/>
        <xdr:cNvSpPr txBox="1"/>
      </xdr:nvSpPr>
      <xdr:spPr>
        <a:xfrm>
          <a:off x="5937327"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xdr:cNvSpPr txBox="1"/>
      </xdr:nvSpPr>
      <xdr:spPr>
        <a:xfrm>
          <a:off x="412496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xdr:cNvSpPr/>
      </xdr:nvSpPr>
      <xdr:spPr>
        <a:xfrm>
          <a:off x="4036060" y="1378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xdr:cNvSpPr/>
      </xdr:nvSpPr>
      <xdr:spPr>
        <a:xfrm>
          <a:off x="3312160" y="137744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xdr:cNvSpPr/>
      </xdr:nvSpPr>
      <xdr:spPr>
        <a:xfrm>
          <a:off x="25146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xdr:cNvSpPr/>
      </xdr:nvSpPr>
      <xdr:spPr>
        <a:xfrm>
          <a:off x="1739900" y="13741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xdr:cNvSpPr/>
      </xdr:nvSpPr>
      <xdr:spPr>
        <a:xfrm>
          <a:off x="96520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91439</xdr:rowOff>
    </xdr:from>
    <xdr:to>
      <xdr:col>24</xdr:col>
      <xdr:colOff>114300</xdr:colOff>
      <xdr:row>83</xdr:row>
      <xdr:rowOff>21589</xdr:rowOff>
    </xdr:to>
    <xdr:sp macro="" textlink="">
      <xdr:nvSpPr>
        <xdr:cNvPr id="303" name="楕円 302"/>
        <xdr:cNvSpPr/>
      </xdr:nvSpPr>
      <xdr:spPr>
        <a:xfrm>
          <a:off x="4036060" y="13837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69866</xdr:rowOff>
    </xdr:from>
    <xdr:ext cx="405111" cy="259045"/>
    <xdr:sp macro="" textlink="">
      <xdr:nvSpPr>
        <xdr:cNvPr id="304" name="【福祉施設】&#10;有形固定資産減価償却率該当値テキスト"/>
        <xdr:cNvSpPr txBox="1"/>
      </xdr:nvSpPr>
      <xdr:spPr>
        <a:xfrm>
          <a:off x="4124960" y="1381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05" name="楕円 304"/>
        <xdr:cNvSpPr/>
      </xdr:nvSpPr>
      <xdr:spPr>
        <a:xfrm>
          <a:off x="3312160" y="13851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142239</xdr:rowOff>
    </xdr:from>
    <xdr:to>
      <xdr:col>24</xdr:col>
      <xdr:colOff>63500</xdr:colOff>
      <xdr:row>82</xdr:row>
      <xdr:rowOff>156211</xdr:rowOff>
    </xdr:to>
    <xdr:cxnSp macro="">
      <xdr:nvCxnSpPr>
        <xdr:cNvPr id="306" name="直線コネクタ 305"/>
        <xdr:cNvCxnSpPr/>
      </xdr:nvCxnSpPr>
      <xdr:spPr>
        <a:xfrm flipV="1">
          <a:off x="3355340" y="13888719"/>
          <a:ext cx="73152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07" name="楕円 306"/>
        <xdr:cNvSpPr/>
      </xdr:nvSpPr>
      <xdr:spPr>
        <a:xfrm>
          <a:off x="251460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82</xdr:row>
      <xdr:rowOff>156211</xdr:rowOff>
    </xdr:to>
    <xdr:cxnSp macro="">
      <xdr:nvCxnSpPr>
        <xdr:cNvPr id="308" name="直線コネクタ 307"/>
        <xdr:cNvCxnSpPr/>
      </xdr:nvCxnSpPr>
      <xdr:spPr>
        <a:xfrm>
          <a:off x="2565400" y="13883641"/>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64770</xdr:rowOff>
    </xdr:from>
    <xdr:to>
      <xdr:col>10</xdr:col>
      <xdr:colOff>165100</xdr:colOff>
      <xdr:row>82</xdr:row>
      <xdr:rowOff>166370</xdr:rowOff>
    </xdr:to>
    <xdr:sp macro="" textlink="">
      <xdr:nvSpPr>
        <xdr:cNvPr id="309" name="楕円 308"/>
        <xdr:cNvSpPr/>
      </xdr:nvSpPr>
      <xdr:spPr>
        <a:xfrm>
          <a:off x="17399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115570</xdr:rowOff>
    </xdr:from>
    <xdr:to>
      <xdr:col>15</xdr:col>
      <xdr:colOff>50800</xdr:colOff>
      <xdr:row>82</xdr:row>
      <xdr:rowOff>137161</xdr:rowOff>
    </xdr:to>
    <xdr:cxnSp macro="">
      <xdr:nvCxnSpPr>
        <xdr:cNvPr id="310" name="直線コネクタ 309"/>
        <xdr:cNvCxnSpPr/>
      </xdr:nvCxnSpPr>
      <xdr:spPr>
        <a:xfrm>
          <a:off x="1790700" y="13862050"/>
          <a:ext cx="7747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55880</xdr:rowOff>
    </xdr:from>
    <xdr:to>
      <xdr:col>6</xdr:col>
      <xdr:colOff>38100</xdr:colOff>
      <xdr:row>82</xdr:row>
      <xdr:rowOff>157480</xdr:rowOff>
    </xdr:to>
    <xdr:sp macro="" textlink="">
      <xdr:nvSpPr>
        <xdr:cNvPr id="311" name="楕円 310"/>
        <xdr:cNvSpPr/>
      </xdr:nvSpPr>
      <xdr:spPr>
        <a:xfrm>
          <a:off x="96520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82</xdr:row>
      <xdr:rowOff>115570</xdr:rowOff>
    </xdr:to>
    <xdr:cxnSp macro="">
      <xdr:nvCxnSpPr>
        <xdr:cNvPr id="312" name="直線コネクタ 311"/>
        <xdr:cNvCxnSpPr/>
      </xdr:nvCxnSpPr>
      <xdr:spPr>
        <a:xfrm>
          <a:off x="1008380" y="13853160"/>
          <a:ext cx="7823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xdr:cNvSpPr txBox="1"/>
      </xdr:nvSpPr>
      <xdr:spPr>
        <a:xfrm>
          <a:off x="317056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xdr:cNvSpPr txBox="1"/>
      </xdr:nvSpPr>
      <xdr:spPr>
        <a:xfrm>
          <a:off x="23857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xdr:cNvSpPr txBox="1"/>
      </xdr:nvSpPr>
      <xdr:spPr>
        <a:xfrm>
          <a:off x="161100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xdr:cNvSpPr txBox="1"/>
      </xdr:nvSpPr>
      <xdr:spPr>
        <a:xfrm>
          <a:off x="83630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26688</xdr:rowOff>
    </xdr:from>
    <xdr:ext cx="405111" cy="259045"/>
    <xdr:sp macro="" textlink="">
      <xdr:nvSpPr>
        <xdr:cNvPr id="317" name="n_1mainValue【福祉施設】&#10;有形固定資産減価償却率"/>
        <xdr:cNvSpPr txBox="1"/>
      </xdr:nvSpPr>
      <xdr:spPr>
        <a:xfrm>
          <a:off x="3170564" y="1394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8" name="n_2mainValue【福祉施設】&#10;有形固定資産減価償却率"/>
        <xdr:cNvSpPr txBox="1"/>
      </xdr:nvSpPr>
      <xdr:spPr>
        <a:xfrm>
          <a:off x="2385704"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157497</xdr:rowOff>
    </xdr:from>
    <xdr:ext cx="405111" cy="259045"/>
    <xdr:sp macro="" textlink="">
      <xdr:nvSpPr>
        <xdr:cNvPr id="319" name="n_3mainValue【福祉施設】&#10;有形固定資産減価償却率"/>
        <xdr:cNvSpPr txBox="1"/>
      </xdr:nvSpPr>
      <xdr:spPr>
        <a:xfrm>
          <a:off x="1611004" y="1390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20" name="n_4mainValue【福祉施設】&#10;有形固定資産減価償却率"/>
        <xdr:cNvSpPr txBox="1"/>
      </xdr:nvSpPr>
      <xdr:spPr>
        <a:xfrm>
          <a:off x="8363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xdr:cNvCxnSpPr/>
      </xdr:nvCxnSpPr>
      <xdr:spPr>
        <a:xfrm flipV="1">
          <a:off x="9219565" y="130606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xdr:cNvSpPr txBox="1"/>
      </xdr:nvSpPr>
      <xdr:spPr>
        <a:xfrm>
          <a:off x="9258300" y="128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xdr:cNvCxnSpPr/>
      </xdr:nvCxnSpPr>
      <xdr:spPr>
        <a:xfrm>
          <a:off x="9154160" y="1306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9258300" y="13779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xdr:cNvSpPr/>
      </xdr:nvSpPr>
      <xdr:spPr>
        <a:xfrm>
          <a:off x="8445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xdr:cNvSpPr/>
      </xdr:nvSpPr>
      <xdr:spPr>
        <a:xfrm>
          <a:off x="7670800" y="13918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6" name="楕円 355"/>
        <xdr:cNvSpPr/>
      </xdr:nvSpPr>
      <xdr:spPr>
        <a:xfrm>
          <a:off x="919226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16527</xdr:rowOff>
    </xdr:from>
    <xdr:ext cx="469744" cy="259045"/>
    <xdr:sp macro="" textlink="">
      <xdr:nvSpPr>
        <xdr:cNvPr id="357" name="【福祉施設】&#10;一人当たり面積該当値テキスト"/>
        <xdr:cNvSpPr txBox="1"/>
      </xdr:nvSpPr>
      <xdr:spPr>
        <a:xfrm>
          <a:off x="9258300"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58" name="楕円 357"/>
        <xdr:cNvSpPr/>
      </xdr:nvSpPr>
      <xdr:spPr>
        <a:xfrm>
          <a:off x="844550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59" name="直線コネクタ 358"/>
        <xdr:cNvCxnSpPr/>
      </xdr:nvCxnSpPr>
      <xdr:spPr>
        <a:xfrm>
          <a:off x="8496300" y="142341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xdr:cNvSpPr/>
      </xdr:nvSpPr>
      <xdr:spPr>
        <a:xfrm>
          <a:off x="767080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1" name="直線コネクタ 360"/>
        <xdr:cNvCxnSpPr/>
      </xdr:nvCxnSpPr>
      <xdr:spPr>
        <a:xfrm>
          <a:off x="7713980" y="14234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2" name="楕円 361"/>
        <xdr:cNvSpPr/>
      </xdr:nvSpPr>
      <xdr:spPr>
        <a:xfrm>
          <a:off x="68732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152400</xdr:rowOff>
    </xdr:to>
    <xdr:cxnSp macro="">
      <xdr:nvCxnSpPr>
        <xdr:cNvPr id="363" name="直線コネクタ 362"/>
        <xdr:cNvCxnSpPr/>
      </xdr:nvCxnSpPr>
      <xdr:spPr>
        <a:xfrm>
          <a:off x="6924040" y="14234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4" name="楕円 363"/>
        <xdr:cNvSpPr/>
      </xdr:nvSpPr>
      <xdr:spPr>
        <a:xfrm>
          <a:off x="60985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5" name="直線コネクタ 364"/>
        <xdr:cNvCxnSpPr/>
      </xdr:nvCxnSpPr>
      <xdr:spPr>
        <a:xfrm>
          <a:off x="6149340" y="1423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xdr:cNvSpPr txBox="1"/>
      </xdr:nvSpPr>
      <xdr:spPr>
        <a:xfrm>
          <a:off x="8271587" y="137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xdr:cNvSpPr txBox="1"/>
      </xdr:nvSpPr>
      <xdr:spPr>
        <a:xfrm>
          <a:off x="7509587" y="137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67120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xdr:cNvSpPr txBox="1"/>
      </xdr:nvSpPr>
      <xdr:spPr>
        <a:xfrm>
          <a:off x="593732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0" name="n_1mainValue【福祉施設】&#10;一人当たり面積"/>
        <xdr:cNvSpPr txBox="1"/>
      </xdr:nvSpPr>
      <xdr:spPr>
        <a:xfrm>
          <a:off x="8271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xdr:cNvSpPr txBox="1"/>
      </xdr:nvSpPr>
      <xdr:spPr>
        <a:xfrm>
          <a:off x="7509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2" name="n_3mainValue【福祉施設】&#10;一人当たり面積"/>
        <xdr:cNvSpPr txBox="1"/>
      </xdr:nvSpPr>
      <xdr:spPr>
        <a:xfrm>
          <a:off x="67120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3" name="n_4mainValue【福祉施設】&#10;一人当たり面積"/>
        <xdr:cNvSpPr txBox="1"/>
      </xdr:nvSpPr>
      <xdr:spPr>
        <a:xfrm>
          <a:off x="593732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xdr:cNvCxnSpPr/>
      </xdr:nvCxnSpPr>
      <xdr:spPr>
        <a:xfrm flipV="1">
          <a:off x="4086225" y="16766721"/>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xdr:cNvSpPr txBox="1"/>
      </xdr:nvSpPr>
      <xdr:spPr>
        <a:xfrm>
          <a:off x="4124960" y="165495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xdr:cNvCxnSpPr/>
      </xdr:nvCxnSpPr>
      <xdr:spPr>
        <a:xfrm>
          <a:off x="4020820" y="16766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xdr:cNvSpPr txBox="1"/>
      </xdr:nvSpPr>
      <xdr:spPr>
        <a:xfrm>
          <a:off x="4124960" y="1762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xdr:cNvSpPr/>
      </xdr:nvSpPr>
      <xdr:spPr>
        <a:xfrm>
          <a:off x="3312160" y="17617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xdr:cNvSpPr/>
      </xdr:nvSpPr>
      <xdr:spPr>
        <a:xfrm>
          <a:off x="2514600" y="1760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xdr:cNvSpPr/>
      </xdr:nvSpPr>
      <xdr:spPr>
        <a:xfrm>
          <a:off x="173990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xdr:cNvSpPr/>
      </xdr:nvSpPr>
      <xdr:spPr>
        <a:xfrm>
          <a:off x="965200" y="17595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15" name="楕円 414"/>
        <xdr:cNvSpPr/>
      </xdr:nvSpPr>
      <xdr:spPr>
        <a:xfrm>
          <a:off x="4036060" y="17593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10721</xdr:rowOff>
    </xdr:from>
    <xdr:ext cx="405111" cy="259045"/>
    <xdr:sp macro="" textlink="">
      <xdr:nvSpPr>
        <xdr:cNvPr id="416" name="【市民会館】&#10;有形固定資産減価償却率該当値テキスト"/>
        <xdr:cNvSpPr txBox="1"/>
      </xdr:nvSpPr>
      <xdr:spPr>
        <a:xfrm>
          <a:off x="4124960" y="1744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17" name="楕円 416"/>
        <xdr:cNvSpPr/>
      </xdr:nvSpPr>
      <xdr:spPr>
        <a:xfrm>
          <a:off x="3312160" y="175513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38644</xdr:rowOff>
    </xdr:to>
    <xdr:cxnSp macro="">
      <xdr:nvCxnSpPr>
        <xdr:cNvPr id="418" name="直線コネクタ 417"/>
        <xdr:cNvCxnSpPr/>
      </xdr:nvCxnSpPr>
      <xdr:spPr>
        <a:xfrm>
          <a:off x="3355340" y="17602199"/>
          <a:ext cx="7315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76019</xdr:rowOff>
    </xdr:from>
    <xdr:to>
      <xdr:col>15</xdr:col>
      <xdr:colOff>101600</xdr:colOff>
      <xdr:row>105</xdr:row>
      <xdr:rowOff>6169</xdr:rowOff>
    </xdr:to>
    <xdr:sp macro="" textlink="">
      <xdr:nvSpPr>
        <xdr:cNvPr id="419" name="楕円 418"/>
        <xdr:cNvSpPr/>
      </xdr:nvSpPr>
      <xdr:spPr>
        <a:xfrm>
          <a:off x="2514600" y="17510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104</xdr:row>
      <xdr:rowOff>167639</xdr:rowOff>
    </xdr:to>
    <xdr:cxnSp macro="">
      <xdr:nvCxnSpPr>
        <xdr:cNvPr id="420" name="直線コネクタ 419"/>
        <xdr:cNvCxnSpPr/>
      </xdr:nvCxnSpPr>
      <xdr:spPr>
        <a:xfrm>
          <a:off x="2565400" y="17561379"/>
          <a:ext cx="78994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21" name="楕円 420"/>
        <xdr:cNvSpPr/>
      </xdr:nvSpPr>
      <xdr:spPr>
        <a:xfrm>
          <a:off x="1739900" y="174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82731</xdr:rowOff>
    </xdr:from>
    <xdr:to>
      <xdr:col>15</xdr:col>
      <xdr:colOff>50800</xdr:colOff>
      <xdr:row>104</xdr:row>
      <xdr:rowOff>126819</xdr:rowOff>
    </xdr:to>
    <xdr:cxnSp macro="">
      <xdr:nvCxnSpPr>
        <xdr:cNvPr id="422" name="直線コネクタ 421"/>
        <xdr:cNvCxnSpPr/>
      </xdr:nvCxnSpPr>
      <xdr:spPr>
        <a:xfrm>
          <a:off x="1790700" y="17517291"/>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xdr:rowOff>
    </xdr:from>
    <xdr:to>
      <xdr:col>6</xdr:col>
      <xdr:colOff>38100</xdr:colOff>
      <xdr:row>104</xdr:row>
      <xdr:rowOff>102507</xdr:rowOff>
    </xdr:to>
    <xdr:sp macro="" textlink="">
      <xdr:nvSpPr>
        <xdr:cNvPr id="423" name="楕円 422"/>
        <xdr:cNvSpPr/>
      </xdr:nvSpPr>
      <xdr:spPr>
        <a:xfrm>
          <a:off x="965200" y="17435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51707</xdr:rowOff>
    </xdr:from>
    <xdr:to>
      <xdr:col>10</xdr:col>
      <xdr:colOff>114300</xdr:colOff>
      <xdr:row>104</xdr:row>
      <xdr:rowOff>82731</xdr:rowOff>
    </xdr:to>
    <xdr:cxnSp macro="">
      <xdr:nvCxnSpPr>
        <xdr:cNvPr id="424" name="直線コネクタ 423"/>
        <xdr:cNvCxnSpPr/>
      </xdr:nvCxnSpPr>
      <xdr:spPr>
        <a:xfrm>
          <a:off x="1008380" y="17486267"/>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xdr:cNvSpPr txBox="1"/>
      </xdr:nvSpPr>
      <xdr:spPr>
        <a:xfrm>
          <a:off x="3170564" y="177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xdr:cNvSpPr txBox="1"/>
      </xdr:nvSpPr>
      <xdr:spPr>
        <a:xfrm>
          <a:off x="238570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xdr:cNvSpPr txBox="1"/>
      </xdr:nvSpPr>
      <xdr:spPr>
        <a:xfrm>
          <a:off x="161100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xdr:cNvSpPr txBox="1"/>
      </xdr:nvSpPr>
      <xdr:spPr>
        <a:xfrm>
          <a:off x="836304" y="1768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63516</xdr:rowOff>
    </xdr:from>
    <xdr:ext cx="405111" cy="259045"/>
    <xdr:sp macro="" textlink="">
      <xdr:nvSpPr>
        <xdr:cNvPr id="429" name="n_1mainValue【市民会館】&#10;有形固定資産減価償却率"/>
        <xdr:cNvSpPr txBox="1"/>
      </xdr:nvSpPr>
      <xdr:spPr>
        <a:xfrm>
          <a:off x="317056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0" name="n_2mainValue【市民会館】&#10;有形固定資産減価償却率"/>
        <xdr:cNvSpPr txBox="1"/>
      </xdr:nvSpPr>
      <xdr:spPr>
        <a:xfrm>
          <a:off x="238570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31" name="n_3mainValue【市民会館】&#10;有形固定資産減価償却率"/>
        <xdr:cNvSpPr txBox="1"/>
      </xdr:nvSpPr>
      <xdr:spPr>
        <a:xfrm>
          <a:off x="161100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32" name="n_4mainValue【市民会館】&#10;有形固定資産減価償却率"/>
        <xdr:cNvSpPr txBox="1"/>
      </xdr:nvSpPr>
      <xdr:spPr>
        <a:xfrm>
          <a:off x="836304" y="1721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xdr:cNvCxnSpPr/>
      </xdr:nvCxnSpPr>
      <xdr:spPr>
        <a:xfrm flipV="1">
          <a:off x="9219565" y="1700098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xdr:cNvSpPr txBox="1"/>
      </xdr:nvSpPr>
      <xdr:spPr>
        <a:xfrm>
          <a:off x="925830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xdr:cNvCxnSpPr/>
      </xdr:nvCxnSpPr>
      <xdr:spPr>
        <a:xfrm>
          <a:off x="915416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xdr:cNvSpPr txBox="1"/>
      </xdr:nvSpPr>
      <xdr:spPr>
        <a:xfrm>
          <a:off x="9258300" y="17844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xdr:cNvSpPr/>
      </xdr:nvSpPr>
      <xdr:spPr>
        <a:xfrm>
          <a:off x="8445500" y="17872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xdr:cNvSpPr/>
      </xdr:nvSpPr>
      <xdr:spPr>
        <a:xfrm>
          <a:off x="7670800" y="17870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xdr:cNvSpPr/>
      </xdr:nvSpPr>
      <xdr:spPr>
        <a:xfrm>
          <a:off x="68732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xdr:cNvSpPr/>
      </xdr:nvSpPr>
      <xdr:spPr>
        <a:xfrm>
          <a:off x="6098540" y="17868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100837</xdr:rowOff>
    </xdr:from>
    <xdr:to>
      <xdr:col>55</xdr:col>
      <xdr:colOff>50800</xdr:colOff>
      <xdr:row>106</xdr:row>
      <xdr:rowOff>30987</xdr:rowOff>
    </xdr:to>
    <xdr:sp macro="" textlink="">
      <xdr:nvSpPr>
        <xdr:cNvPr id="470" name="楕円 469"/>
        <xdr:cNvSpPr/>
      </xdr:nvSpPr>
      <xdr:spPr>
        <a:xfrm>
          <a:off x="9192260" y="17703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123714</xdr:rowOff>
    </xdr:from>
    <xdr:ext cx="469744" cy="259045"/>
    <xdr:sp macro="" textlink="">
      <xdr:nvSpPr>
        <xdr:cNvPr id="471" name="【市民会館】&#10;一人当たり面積該当値テキスト"/>
        <xdr:cNvSpPr txBox="1"/>
      </xdr:nvSpPr>
      <xdr:spPr>
        <a:xfrm>
          <a:off x="9258300" y="1755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103124</xdr:rowOff>
    </xdr:from>
    <xdr:to>
      <xdr:col>50</xdr:col>
      <xdr:colOff>165100</xdr:colOff>
      <xdr:row>106</xdr:row>
      <xdr:rowOff>33274</xdr:rowOff>
    </xdr:to>
    <xdr:sp macro="" textlink="">
      <xdr:nvSpPr>
        <xdr:cNvPr id="472" name="楕円 471"/>
        <xdr:cNvSpPr/>
      </xdr:nvSpPr>
      <xdr:spPr>
        <a:xfrm>
          <a:off x="8445500" y="17705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151637</xdr:rowOff>
    </xdr:from>
    <xdr:to>
      <xdr:col>55</xdr:col>
      <xdr:colOff>0</xdr:colOff>
      <xdr:row>105</xdr:row>
      <xdr:rowOff>153924</xdr:rowOff>
    </xdr:to>
    <xdr:cxnSp macro="">
      <xdr:nvCxnSpPr>
        <xdr:cNvPr id="473" name="直線コネクタ 472"/>
        <xdr:cNvCxnSpPr/>
      </xdr:nvCxnSpPr>
      <xdr:spPr>
        <a:xfrm flipV="1">
          <a:off x="8496300" y="17753837"/>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103124</xdr:rowOff>
    </xdr:from>
    <xdr:to>
      <xdr:col>46</xdr:col>
      <xdr:colOff>38100</xdr:colOff>
      <xdr:row>106</xdr:row>
      <xdr:rowOff>33274</xdr:rowOff>
    </xdr:to>
    <xdr:sp macro="" textlink="">
      <xdr:nvSpPr>
        <xdr:cNvPr id="474" name="楕円 473"/>
        <xdr:cNvSpPr/>
      </xdr:nvSpPr>
      <xdr:spPr>
        <a:xfrm>
          <a:off x="7670800" y="17705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153924</xdr:rowOff>
    </xdr:from>
    <xdr:to>
      <xdr:col>50</xdr:col>
      <xdr:colOff>114300</xdr:colOff>
      <xdr:row>105</xdr:row>
      <xdr:rowOff>153924</xdr:rowOff>
    </xdr:to>
    <xdr:cxnSp macro="">
      <xdr:nvCxnSpPr>
        <xdr:cNvPr id="475" name="直線コネクタ 474"/>
        <xdr:cNvCxnSpPr/>
      </xdr:nvCxnSpPr>
      <xdr:spPr>
        <a:xfrm>
          <a:off x="7713980" y="1775612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76" name="楕円 475"/>
        <xdr:cNvSpPr/>
      </xdr:nvSpPr>
      <xdr:spPr>
        <a:xfrm>
          <a:off x="68732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153924</xdr:rowOff>
    </xdr:from>
    <xdr:to>
      <xdr:col>45</xdr:col>
      <xdr:colOff>177800</xdr:colOff>
      <xdr:row>105</xdr:row>
      <xdr:rowOff>156211</xdr:rowOff>
    </xdr:to>
    <xdr:cxnSp macro="">
      <xdr:nvCxnSpPr>
        <xdr:cNvPr id="477" name="直線コネクタ 476"/>
        <xdr:cNvCxnSpPr/>
      </xdr:nvCxnSpPr>
      <xdr:spPr>
        <a:xfrm flipV="1">
          <a:off x="6924040" y="17756124"/>
          <a:ext cx="78994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8" name="楕円 477"/>
        <xdr:cNvSpPr/>
      </xdr:nvSpPr>
      <xdr:spPr>
        <a:xfrm>
          <a:off x="60985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156211</xdr:rowOff>
    </xdr:to>
    <xdr:cxnSp macro="">
      <xdr:nvCxnSpPr>
        <xdr:cNvPr id="479" name="直線コネクタ 478"/>
        <xdr:cNvCxnSpPr/>
      </xdr:nvCxnSpPr>
      <xdr:spPr>
        <a:xfrm>
          <a:off x="6149340" y="177584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xdr:cNvSpPr txBox="1"/>
      </xdr:nvSpPr>
      <xdr:spPr>
        <a:xfrm>
          <a:off x="827158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xdr:cNvSpPr txBox="1"/>
      </xdr:nvSpPr>
      <xdr:spPr>
        <a:xfrm>
          <a:off x="750958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xdr:cNvSpPr txBox="1"/>
      </xdr:nvSpPr>
      <xdr:spPr>
        <a:xfrm>
          <a:off x="5937327" y="179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49801</xdr:rowOff>
    </xdr:from>
    <xdr:ext cx="469744" cy="259045"/>
    <xdr:sp macro="" textlink="">
      <xdr:nvSpPr>
        <xdr:cNvPr id="484" name="n_1mainValue【市民会館】&#10;一人当たり面積"/>
        <xdr:cNvSpPr txBox="1"/>
      </xdr:nvSpPr>
      <xdr:spPr>
        <a:xfrm>
          <a:off x="8271587" y="174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49801</xdr:rowOff>
    </xdr:from>
    <xdr:ext cx="469744" cy="259045"/>
    <xdr:sp macro="" textlink="">
      <xdr:nvSpPr>
        <xdr:cNvPr id="485" name="n_2mainValue【市民会館】&#10;一人当たり面積"/>
        <xdr:cNvSpPr txBox="1"/>
      </xdr:nvSpPr>
      <xdr:spPr>
        <a:xfrm>
          <a:off x="7509587" y="174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86" name="n_3mainValue【市民会館】&#10;一人当たり面積"/>
        <xdr:cNvSpPr txBox="1"/>
      </xdr:nvSpPr>
      <xdr:spPr>
        <a:xfrm>
          <a:off x="671202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87" name="n_4mainValue【市民会館】&#10;一人当たり面積"/>
        <xdr:cNvSpPr txBox="1"/>
      </xdr:nvSpPr>
      <xdr:spPr>
        <a:xfrm>
          <a:off x="5937327" y="174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xdr:cNvCxnSpPr/>
      </xdr:nvCxnSpPr>
      <xdr:spPr>
        <a:xfrm flipV="1">
          <a:off x="14375764" y="553783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xdr:cNvSpPr txBox="1"/>
      </xdr:nvSpPr>
      <xdr:spPr>
        <a:xfrm>
          <a:off x="14414500" y="5320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xdr:cNvCxnSpPr/>
      </xdr:nvCxnSpPr>
      <xdr:spPr>
        <a:xfrm>
          <a:off x="14287500" y="55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xdr:cNvSpPr txBox="1"/>
      </xdr:nvSpPr>
      <xdr:spPr>
        <a:xfrm>
          <a:off x="144145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xdr:cNvSpPr/>
      </xdr:nvSpPr>
      <xdr:spPr>
        <a:xfrm>
          <a:off x="14325600" y="63957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xdr:cNvSpPr/>
      </xdr:nvSpPr>
      <xdr:spPr>
        <a:xfrm>
          <a:off x="135788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xdr:cNvSpPr/>
      </xdr:nvSpPr>
      <xdr:spPr>
        <a:xfrm>
          <a:off x="1280414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xdr:cNvSpPr/>
      </xdr:nvSpPr>
      <xdr:spPr>
        <a:xfrm>
          <a:off x="12029440" y="631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61595</xdr:rowOff>
    </xdr:from>
    <xdr:to>
      <xdr:col>85</xdr:col>
      <xdr:colOff>177800</xdr:colOff>
      <xdr:row>40</xdr:row>
      <xdr:rowOff>163195</xdr:rowOff>
    </xdr:to>
    <xdr:sp macro="" textlink="">
      <xdr:nvSpPr>
        <xdr:cNvPr id="528" name="楕円 527"/>
        <xdr:cNvSpPr/>
      </xdr:nvSpPr>
      <xdr:spPr>
        <a:xfrm>
          <a:off x="14325600" y="67671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40022</xdr:rowOff>
    </xdr:from>
    <xdr:ext cx="405111" cy="259045"/>
    <xdr:sp macro="" textlink="">
      <xdr:nvSpPr>
        <xdr:cNvPr id="529" name="【一般廃棄物処理施設】&#10;有形固定資産減価償却率該当値テキスト"/>
        <xdr:cNvSpPr txBox="1"/>
      </xdr:nvSpPr>
      <xdr:spPr>
        <a:xfrm>
          <a:off x="14414500"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40640</xdr:rowOff>
    </xdr:from>
    <xdr:to>
      <xdr:col>81</xdr:col>
      <xdr:colOff>101600</xdr:colOff>
      <xdr:row>40</xdr:row>
      <xdr:rowOff>142240</xdr:rowOff>
    </xdr:to>
    <xdr:sp macro="" textlink="">
      <xdr:nvSpPr>
        <xdr:cNvPr id="530" name="楕円 529"/>
        <xdr:cNvSpPr/>
      </xdr:nvSpPr>
      <xdr:spPr>
        <a:xfrm>
          <a:off x="1357884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91440</xdr:rowOff>
    </xdr:from>
    <xdr:to>
      <xdr:col>85</xdr:col>
      <xdr:colOff>127000</xdr:colOff>
      <xdr:row>40</xdr:row>
      <xdr:rowOff>112395</xdr:rowOff>
    </xdr:to>
    <xdr:cxnSp macro="">
      <xdr:nvCxnSpPr>
        <xdr:cNvPr id="531" name="直線コネクタ 530"/>
        <xdr:cNvCxnSpPr/>
      </xdr:nvCxnSpPr>
      <xdr:spPr>
        <a:xfrm>
          <a:off x="13629640" y="6797040"/>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17780</xdr:rowOff>
    </xdr:from>
    <xdr:to>
      <xdr:col>76</xdr:col>
      <xdr:colOff>165100</xdr:colOff>
      <xdr:row>40</xdr:row>
      <xdr:rowOff>119380</xdr:rowOff>
    </xdr:to>
    <xdr:sp macro="" textlink="">
      <xdr:nvSpPr>
        <xdr:cNvPr id="532" name="楕円 531"/>
        <xdr:cNvSpPr/>
      </xdr:nvSpPr>
      <xdr:spPr>
        <a:xfrm>
          <a:off x="1280414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68580</xdr:rowOff>
    </xdr:from>
    <xdr:to>
      <xdr:col>81</xdr:col>
      <xdr:colOff>50800</xdr:colOff>
      <xdr:row>40</xdr:row>
      <xdr:rowOff>91440</xdr:rowOff>
    </xdr:to>
    <xdr:cxnSp macro="">
      <xdr:nvCxnSpPr>
        <xdr:cNvPr id="533" name="直線コネクタ 532"/>
        <xdr:cNvCxnSpPr/>
      </xdr:nvCxnSpPr>
      <xdr:spPr>
        <a:xfrm>
          <a:off x="12854940" y="677418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534" name="楕円 533"/>
        <xdr:cNvSpPr/>
      </xdr:nvSpPr>
      <xdr:spPr>
        <a:xfrm>
          <a:off x="12029440" y="6704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45720</xdr:rowOff>
    </xdr:from>
    <xdr:to>
      <xdr:col>76</xdr:col>
      <xdr:colOff>114300</xdr:colOff>
      <xdr:row>40</xdr:row>
      <xdr:rowOff>68580</xdr:rowOff>
    </xdr:to>
    <xdr:cxnSp macro="">
      <xdr:nvCxnSpPr>
        <xdr:cNvPr id="535" name="直線コネクタ 534"/>
        <xdr:cNvCxnSpPr/>
      </xdr:nvCxnSpPr>
      <xdr:spPr>
        <a:xfrm>
          <a:off x="12072620" y="67513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153035</xdr:rowOff>
    </xdr:from>
    <xdr:to>
      <xdr:col>67</xdr:col>
      <xdr:colOff>101600</xdr:colOff>
      <xdr:row>40</xdr:row>
      <xdr:rowOff>83185</xdr:rowOff>
    </xdr:to>
    <xdr:sp macro="" textlink="">
      <xdr:nvSpPr>
        <xdr:cNvPr id="536" name="楕円 535"/>
        <xdr:cNvSpPr/>
      </xdr:nvSpPr>
      <xdr:spPr>
        <a:xfrm>
          <a:off x="11231880" y="669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32385</xdr:rowOff>
    </xdr:from>
    <xdr:to>
      <xdr:col>71</xdr:col>
      <xdr:colOff>177800</xdr:colOff>
      <xdr:row>40</xdr:row>
      <xdr:rowOff>45720</xdr:rowOff>
    </xdr:to>
    <xdr:cxnSp macro="">
      <xdr:nvCxnSpPr>
        <xdr:cNvPr id="537" name="直線コネクタ 536"/>
        <xdr:cNvCxnSpPr/>
      </xdr:nvCxnSpPr>
      <xdr:spPr>
        <a:xfrm>
          <a:off x="11282680" y="673798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xdr:cNvSpPr txBox="1"/>
      </xdr:nvSpPr>
      <xdr:spPr>
        <a:xfrm>
          <a:off x="13437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xdr:cNvSpPr txBox="1"/>
      </xdr:nvSpPr>
      <xdr:spPr>
        <a:xfrm>
          <a:off x="126752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xdr:cNvSpPr txBox="1"/>
      </xdr:nvSpPr>
      <xdr:spPr>
        <a:xfrm>
          <a:off x="119005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xdr:cNvSpPr txBox="1"/>
      </xdr:nvSpPr>
      <xdr:spPr>
        <a:xfrm>
          <a:off x="1110298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133367</xdr:rowOff>
    </xdr:from>
    <xdr:ext cx="405111" cy="259045"/>
    <xdr:sp macro="" textlink="">
      <xdr:nvSpPr>
        <xdr:cNvPr id="542" name="n_1mainValue【一般廃棄物処理施設】&#10;有形固定資産減価償却率"/>
        <xdr:cNvSpPr txBox="1"/>
      </xdr:nvSpPr>
      <xdr:spPr>
        <a:xfrm>
          <a:off x="134372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110507</xdr:rowOff>
    </xdr:from>
    <xdr:ext cx="405111" cy="259045"/>
    <xdr:sp macro="" textlink="">
      <xdr:nvSpPr>
        <xdr:cNvPr id="543" name="n_2mainValue【一般廃棄物処理施設】&#10;有形固定資産減価償却率"/>
        <xdr:cNvSpPr txBox="1"/>
      </xdr:nvSpPr>
      <xdr:spPr>
        <a:xfrm>
          <a:off x="126752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544" name="n_3mainValue【一般廃棄物処理施設】&#10;有形固定資産減価償却率"/>
        <xdr:cNvSpPr txBox="1"/>
      </xdr:nvSpPr>
      <xdr:spPr>
        <a:xfrm>
          <a:off x="119005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74312</xdr:rowOff>
    </xdr:from>
    <xdr:ext cx="405111" cy="259045"/>
    <xdr:sp macro="" textlink="">
      <xdr:nvSpPr>
        <xdr:cNvPr id="545" name="n_4mainValue【一般廃棄物処理施設】&#10;有形固定資産減価償却率"/>
        <xdr:cNvSpPr txBox="1"/>
      </xdr:nvSpPr>
      <xdr:spPr>
        <a:xfrm>
          <a:off x="1110298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xdr:cNvCxnSpPr/>
      </xdr:nvCxnSpPr>
      <xdr:spPr>
        <a:xfrm flipV="1">
          <a:off x="19509104" y="5847251"/>
          <a:ext cx="0" cy="123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xdr:cNvSpPr txBox="1"/>
      </xdr:nvSpPr>
      <xdr:spPr>
        <a:xfrm>
          <a:off x="19547840" y="7082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xdr:cNvCxnSpPr/>
      </xdr:nvCxnSpPr>
      <xdr:spPr>
        <a:xfrm>
          <a:off x="19443700" y="707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xdr:cNvSpPr txBox="1"/>
      </xdr:nvSpPr>
      <xdr:spPr>
        <a:xfrm>
          <a:off x="19547840" y="56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xdr:cNvCxnSpPr/>
      </xdr:nvCxnSpPr>
      <xdr:spPr>
        <a:xfrm>
          <a:off x="19443700" y="5847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xdr:cNvSpPr txBox="1"/>
      </xdr:nvSpPr>
      <xdr:spPr>
        <a:xfrm>
          <a:off x="19547840" y="6724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xdr:cNvSpPr/>
      </xdr:nvSpPr>
      <xdr:spPr>
        <a:xfrm>
          <a:off x="19458940" y="6873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xdr:cNvSpPr/>
      </xdr:nvSpPr>
      <xdr:spPr>
        <a:xfrm>
          <a:off x="18735040" y="6875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xdr:cNvSpPr/>
      </xdr:nvSpPr>
      <xdr:spPr>
        <a:xfrm>
          <a:off x="17937480" y="6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xdr:cNvSpPr/>
      </xdr:nvSpPr>
      <xdr:spPr>
        <a:xfrm>
          <a:off x="1716278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xdr:cNvSpPr/>
      </xdr:nvSpPr>
      <xdr:spPr>
        <a:xfrm>
          <a:off x="16388080" y="68932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86040</xdr:rowOff>
    </xdr:from>
    <xdr:to>
      <xdr:col>116</xdr:col>
      <xdr:colOff>114300</xdr:colOff>
      <xdr:row>42</xdr:row>
      <xdr:rowOff>16190</xdr:rowOff>
    </xdr:to>
    <xdr:sp macro="" textlink="">
      <xdr:nvSpPr>
        <xdr:cNvPr id="585" name="楕円 584"/>
        <xdr:cNvSpPr/>
      </xdr:nvSpPr>
      <xdr:spPr>
        <a:xfrm>
          <a:off x="19458940" y="6959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967</xdr:rowOff>
    </xdr:from>
    <xdr:ext cx="534377" cy="259045"/>
    <xdr:sp macro="" textlink="">
      <xdr:nvSpPr>
        <xdr:cNvPr id="586" name="【一般廃棄物処理施設】&#10;一人当たり有形固定資産（償却資産）額該当値テキスト"/>
        <xdr:cNvSpPr txBox="1"/>
      </xdr:nvSpPr>
      <xdr:spPr>
        <a:xfrm>
          <a:off x="19547840" y="687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86244</xdr:rowOff>
    </xdr:from>
    <xdr:to>
      <xdr:col>112</xdr:col>
      <xdr:colOff>38100</xdr:colOff>
      <xdr:row>42</xdr:row>
      <xdr:rowOff>16394</xdr:rowOff>
    </xdr:to>
    <xdr:sp macro="" textlink="">
      <xdr:nvSpPr>
        <xdr:cNvPr id="587" name="楕円 586"/>
        <xdr:cNvSpPr/>
      </xdr:nvSpPr>
      <xdr:spPr>
        <a:xfrm>
          <a:off x="18735040" y="69594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136840</xdr:rowOff>
    </xdr:from>
    <xdr:to>
      <xdr:col>116</xdr:col>
      <xdr:colOff>63500</xdr:colOff>
      <xdr:row>41</xdr:row>
      <xdr:rowOff>137044</xdr:rowOff>
    </xdr:to>
    <xdr:cxnSp macro="">
      <xdr:nvCxnSpPr>
        <xdr:cNvPr id="588" name="直線コネクタ 587"/>
        <xdr:cNvCxnSpPr/>
      </xdr:nvCxnSpPr>
      <xdr:spPr>
        <a:xfrm flipV="1">
          <a:off x="18778220" y="7010080"/>
          <a:ext cx="73152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86251</xdr:rowOff>
    </xdr:from>
    <xdr:to>
      <xdr:col>107</xdr:col>
      <xdr:colOff>101600</xdr:colOff>
      <xdr:row>42</xdr:row>
      <xdr:rowOff>16401</xdr:rowOff>
    </xdr:to>
    <xdr:sp macro="" textlink="">
      <xdr:nvSpPr>
        <xdr:cNvPr id="589" name="楕円 588"/>
        <xdr:cNvSpPr/>
      </xdr:nvSpPr>
      <xdr:spPr>
        <a:xfrm>
          <a:off x="17937480" y="6959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137044</xdr:rowOff>
    </xdr:from>
    <xdr:to>
      <xdr:col>111</xdr:col>
      <xdr:colOff>177800</xdr:colOff>
      <xdr:row>41</xdr:row>
      <xdr:rowOff>137051</xdr:rowOff>
    </xdr:to>
    <xdr:cxnSp macro="">
      <xdr:nvCxnSpPr>
        <xdr:cNvPr id="590" name="直線コネクタ 589"/>
        <xdr:cNvCxnSpPr/>
      </xdr:nvCxnSpPr>
      <xdr:spPr>
        <a:xfrm flipV="1">
          <a:off x="17988280" y="7010284"/>
          <a:ext cx="78994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86594</xdr:rowOff>
    </xdr:from>
    <xdr:to>
      <xdr:col>102</xdr:col>
      <xdr:colOff>165100</xdr:colOff>
      <xdr:row>42</xdr:row>
      <xdr:rowOff>16744</xdr:rowOff>
    </xdr:to>
    <xdr:sp macro="" textlink="">
      <xdr:nvSpPr>
        <xdr:cNvPr id="591" name="楕円 590"/>
        <xdr:cNvSpPr/>
      </xdr:nvSpPr>
      <xdr:spPr>
        <a:xfrm>
          <a:off x="17162780" y="6959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137051</xdr:rowOff>
    </xdr:from>
    <xdr:to>
      <xdr:col>107</xdr:col>
      <xdr:colOff>50800</xdr:colOff>
      <xdr:row>41</xdr:row>
      <xdr:rowOff>137394</xdr:rowOff>
    </xdr:to>
    <xdr:cxnSp macro="">
      <xdr:nvCxnSpPr>
        <xdr:cNvPr id="592" name="直線コネクタ 591"/>
        <xdr:cNvCxnSpPr/>
      </xdr:nvCxnSpPr>
      <xdr:spPr>
        <a:xfrm flipV="1">
          <a:off x="17213580" y="7010291"/>
          <a:ext cx="7747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87084</xdr:rowOff>
    </xdr:from>
    <xdr:to>
      <xdr:col>98</xdr:col>
      <xdr:colOff>38100</xdr:colOff>
      <xdr:row>42</xdr:row>
      <xdr:rowOff>17234</xdr:rowOff>
    </xdr:to>
    <xdr:sp macro="" textlink="">
      <xdr:nvSpPr>
        <xdr:cNvPr id="593" name="楕円 592"/>
        <xdr:cNvSpPr/>
      </xdr:nvSpPr>
      <xdr:spPr>
        <a:xfrm>
          <a:off x="16388080" y="6960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137394</xdr:rowOff>
    </xdr:from>
    <xdr:to>
      <xdr:col>102</xdr:col>
      <xdr:colOff>114300</xdr:colOff>
      <xdr:row>41</xdr:row>
      <xdr:rowOff>137884</xdr:rowOff>
    </xdr:to>
    <xdr:cxnSp macro="">
      <xdr:nvCxnSpPr>
        <xdr:cNvPr id="594" name="直線コネクタ 593"/>
        <xdr:cNvCxnSpPr/>
      </xdr:nvCxnSpPr>
      <xdr:spPr>
        <a:xfrm flipV="1">
          <a:off x="16431260" y="7010634"/>
          <a:ext cx="78232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xdr:cNvSpPr txBox="1"/>
      </xdr:nvSpPr>
      <xdr:spPr>
        <a:xfrm>
          <a:off x="18528811" y="665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xdr:cNvSpPr txBox="1"/>
      </xdr:nvSpPr>
      <xdr:spPr>
        <a:xfrm>
          <a:off x="17766811" y="66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xdr:cNvSpPr txBox="1"/>
      </xdr:nvSpPr>
      <xdr:spPr>
        <a:xfrm>
          <a:off x="16969251" y="66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xdr:cNvSpPr txBox="1"/>
      </xdr:nvSpPr>
      <xdr:spPr>
        <a:xfrm>
          <a:off x="161945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7521</xdr:rowOff>
    </xdr:from>
    <xdr:ext cx="534377" cy="259045"/>
    <xdr:sp macro="" textlink="">
      <xdr:nvSpPr>
        <xdr:cNvPr id="599" name="n_1mainValue【一般廃棄物処理施設】&#10;一人当たり有形固定資産（償却資産）額"/>
        <xdr:cNvSpPr txBox="1"/>
      </xdr:nvSpPr>
      <xdr:spPr>
        <a:xfrm>
          <a:off x="18528811" y="704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7528</xdr:rowOff>
    </xdr:from>
    <xdr:ext cx="534377" cy="259045"/>
    <xdr:sp macro="" textlink="">
      <xdr:nvSpPr>
        <xdr:cNvPr id="600" name="n_2mainValue【一般廃棄物処理施設】&#10;一人当たり有形固定資産（償却資産）額"/>
        <xdr:cNvSpPr txBox="1"/>
      </xdr:nvSpPr>
      <xdr:spPr>
        <a:xfrm>
          <a:off x="17766811" y="70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7871</xdr:rowOff>
    </xdr:from>
    <xdr:ext cx="534377" cy="259045"/>
    <xdr:sp macro="" textlink="">
      <xdr:nvSpPr>
        <xdr:cNvPr id="601" name="n_3mainValue【一般廃棄物処理施設】&#10;一人当たり有形固定資産（償却資産）額"/>
        <xdr:cNvSpPr txBox="1"/>
      </xdr:nvSpPr>
      <xdr:spPr>
        <a:xfrm>
          <a:off x="16969251" y="704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8361</xdr:rowOff>
    </xdr:from>
    <xdr:ext cx="534377" cy="259045"/>
    <xdr:sp macro="" textlink="">
      <xdr:nvSpPr>
        <xdr:cNvPr id="602" name="n_4mainValue【一般廃棄物処理施設】&#10;一人当たり有形固定資産（償却資産）額"/>
        <xdr:cNvSpPr txBox="1"/>
      </xdr:nvSpPr>
      <xdr:spPr>
        <a:xfrm>
          <a:off x="16194551" y="704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xdr:cNvSpPr txBox="1"/>
      </xdr:nvSpPr>
      <xdr:spPr>
        <a:xfrm>
          <a:off x="14414500" y="9842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xdr:cNvSpPr/>
      </xdr:nvSpPr>
      <xdr:spPr>
        <a:xfrm>
          <a:off x="14325600" y="998691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xdr:cNvSpPr/>
      </xdr:nvSpPr>
      <xdr:spPr>
        <a:xfrm>
          <a:off x="135788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xdr:cNvSpPr/>
      </xdr:nvSpPr>
      <xdr:spPr>
        <a:xfrm>
          <a:off x="128041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xdr:cNvSpPr/>
      </xdr:nvSpPr>
      <xdr:spPr>
        <a:xfrm>
          <a:off x="12029440" y="990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644" name="楕円 643"/>
        <xdr:cNvSpPr/>
      </xdr:nvSpPr>
      <xdr:spPr>
        <a:xfrm>
          <a:off x="14325600" y="100473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135000</xdr:rowOff>
    </xdr:from>
    <xdr:ext cx="405111" cy="259045"/>
    <xdr:sp macro="" textlink="">
      <xdr:nvSpPr>
        <xdr:cNvPr id="645" name="【保健センター・保健所】&#10;有形固定資産減価償却率該当値テキスト"/>
        <xdr:cNvSpPr txBox="1"/>
      </xdr:nvSpPr>
      <xdr:spPr>
        <a:xfrm>
          <a:off x="14414500"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646" name="楕円 645"/>
        <xdr:cNvSpPr/>
      </xdr:nvSpPr>
      <xdr:spPr>
        <a:xfrm>
          <a:off x="13578840" y="9998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158387</xdr:rowOff>
    </xdr:from>
    <xdr:to>
      <xdr:col>85</xdr:col>
      <xdr:colOff>127000</xdr:colOff>
      <xdr:row>60</xdr:row>
      <xdr:rowOff>35923</xdr:rowOff>
    </xdr:to>
    <xdr:cxnSp macro="">
      <xdr:nvCxnSpPr>
        <xdr:cNvPr id="647" name="直線コネクタ 646"/>
        <xdr:cNvCxnSpPr/>
      </xdr:nvCxnSpPr>
      <xdr:spPr>
        <a:xfrm>
          <a:off x="13629640" y="10049147"/>
          <a:ext cx="74676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56969</xdr:rowOff>
    </xdr:from>
    <xdr:to>
      <xdr:col>76</xdr:col>
      <xdr:colOff>165100</xdr:colOff>
      <xdr:row>59</xdr:row>
      <xdr:rowOff>158569</xdr:rowOff>
    </xdr:to>
    <xdr:sp macro="" textlink="">
      <xdr:nvSpPr>
        <xdr:cNvPr id="648" name="楕円 647"/>
        <xdr:cNvSpPr/>
      </xdr:nvSpPr>
      <xdr:spPr>
        <a:xfrm>
          <a:off x="12804140" y="99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107769</xdr:rowOff>
    </xdr:from>
    <xdr:to>
      <xdr:col>81</xdr:col>
      <xdr:colOff>50800</xdr:colOff>
      <xdr:row>59</xdr:row>
      <xdr:rowOff>158387</xdr:rowOff>
    </xdr:to>
    <xdr:cxnSp macro="">
      <xdr:nvCxnSpPr>
        <xdr:cNvPr id="649" name="直線コネクタ 648"/>
        <xdr:cNvCxnSpPr/>
      </xdr:nvCxnSpPr>
      <xdr:spPr>
        <a:xfrm>
          <a:off x="12854940" y="9998529"/>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7983</xdr:rowOff>
    </xdr:from>
    <xdr:to>
      <xdr:col>72</xdr:col>
      <xdr:colOff>38100</xdr:colOff>
      <xdr:row>59</xdr:row>
      <xdr:rowOff>109583</xdr:rowOff>
    </xdr:to>
    <xdr:sp macro="" textlink="">
      <xdr:nvSpPr>
        <xdr:cNvPr id="650" name="楕円 649"/>
        <xdr:cNvSpPr/>
      </xdr:nvSpPr>
      <xdr:spPr>
        <a:xfrm>
          <a:off x="12029440" y="9898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58783</xdr:rowOff>
    </xdr:from>
    <xdr:to>
      <xdr:col>76</xdr:col>
      <xdr:colOff>114300</xdr:colOff>
      <xdr:row>59</xdr:row>
      <xdr:rowOff>107769</xdr:rowOff>
    </xdr:to>
    <xdr:cxnSp macro="">
      <xdr:nvCxnSpPr>
        <xdr:cNvPr id="651" name="直線コネクタ 650"/>
        <xdr:cNvCxnSpPr/>
      </xdr:nvCxnSpPr>
      <xdr:spPr>
        <a:xfrm>
          <a:off x="12072620" y="9949543"/>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52" name="楕円 651"/>
        <xdr:cNvSpPr/>
      </xdr:nvSpPr>
      <xdr:spPr>
        <a:xfrm>
          <a:off x="1123188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58783</xdr:rowOff>
    </xdr:from>
    <xdr:to>
      <xdr:col>71</xdr:col>
      <xdr:colOff>177800</xdr:colOff>
      <xdr:row>60</xdr:row>
      <xdr:rowOff>65315</xdr:rowOff>
    </xdr:to>
    <xdr:cxnSp macro="">
      <xdr:nvCxnSpPr>
        <xdr:cNvPr id="653" name="直線コネクタ 652"/>
        <xdr:cNvCxnSpPr/>
      </xdr:nvCxnSpPr>
      <xdr:spPr>
        <a:xfrm flipV="1">
          <a:off x="11282680" y="9949543"/>
          <a:ext cx="78994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xdr:cNvSpPr txBox="1"/>
      </xdr:nvSpPr>
      <xdr:spPr>
        <a:xfrm>
          <a:off x="13437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xdr:cNvSpPr txBox="1"/>
      </xdr:nvSpPr>
      <xdr:spPr>
        <a:xfrm>
          <a:off x="12675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xdr:cNvSpPr txBox="1"/>
      </xdr:nvSpPr>
      <xdr:spPr>
        <a:xfrm>
          <a:off x="11900544" y="99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57" name="n_4aveValue【保健センター・保健所】&#10;有形固定資産減価償却率"/>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28864</xdr:rowOff>
    </xdr:from>
    <xdr:ext cx="405111" cy="259045"/>
    <xdr:sp macro="" textlink="">
      <xdr:nvSpPr>
        <xdr:cNvPr id="658" name="n_1mainValue【保健センター・保健所】&#10;有形固定資産減価償却率"/>
        <xdr:cNvSpPr txBox="1"/>
      </xdr:nvSpPr>
      <xdr:spPr>
        <a:xfrm>
          <a:off x="1343724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149696</xdr:rowOff>
    </xdr:from>
    <xdr:ext cx="405111" cy="259045"/>
    <xdr:sp macro="" textlink="">
      <xdr:nvSpPr>
        <xdr:cNvPr id="659" name="n_2mainValue【保健センター・保健所】&#10;有形固定資産減価償却率"/>
        <xdr:cNvSpPr txBox="1"/>
      </xdr:nvSpPr>
      <xdr:spPr>
        <a:xfrm>
          <a:off x="12675244" y="10040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126110</xdr:rowOff>
    </xdr:from>
    <xdr:ext cx="405111" cy="259045"/>
    <xdr:sp macro="" textlink="">
      <xdr:nvSpPr>
        <xdr:cNvPr id="660" name="n_3mainValue【保健センター・保健所】&#10;有形固定資産減価償却率"/>
        <xdr:cNvSpPr txBox="1"/>
      </xdr:nvSpPr>
      <xdr:spPr>
        <a:xfrm>
          <a:off x="119005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61" name="n_4mainValue【保健センター・保健所】&#10;有形固定資産減価償却率"/>
        <xdr:cNvSpPr txBox="1"/>
      </xdr:nvSpPr>
      <xdr:spPr>
        <a:xfrm>
          <a:off x="1110298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xdr:cNvCxnSpPr/>
      </xdr:nvCxnSpPr>
      <xdr:spPr>
        <a:xfrm flipV="1">
          <a:off x="19509104" y="9341358"/>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xdr:cNvSpPr txBox="1"/>
      </xdr:nvSpPr>
      <xdr:spPr>
        <a:xfrm>
          <a:off x="19547840" y="912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xdr:cNvCxnSpPr/>
      </xdr:nvCxnSpPr>
      <xdr:spPr>
        <a:xfrm>
          <a:off x="19443700" y="9341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xdr:cNvSpPr/>
      </xdr:nvSpPr>
      <xdr:spPr>
        <a:xfrm>
          <a:off x="1873504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xdr:cNvSpPr/>
      </xdr:nvSpPr>
      <xdr:spPr>
        <a:xfrm>
          <a:off x="171627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99" name="楕円 698"/>
        <xdr:cNvSpPr/>
      </xdr:nvSpPr>
      <xdr:spPr>
        <a:xfrm>
          <a:off x="1945894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700" name="【保健センター・保健所】&#10;一人当たり面積該当値テキスト"/>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701" name="楕円 700"/>
        <xdr:cNvSpPr/>
      </xdr:nvSpPr>
      <xdr:spPr>
        <a:xfrm>
          <a:off x="18735040" y="1058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70866</xdr:rowOff>
    </xdr:to>
    <xdr:cxnSp macro="">
      <xdr:nvCxnSpPr>
        <xdr:cNvPr id="702" name="直線コネクタ 701"/>
        <xdr:cNvCxnSpPr/>
      </xdr:nvCxnSpPr>
      <xdr:spPr>
        <a:xfrm>
          <a:off x="18778220" y="106321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20066</xdr:rowOff>
    </xdr:from>
    <xdr:to>
      <xdr:col>107</xdr:col>
      <xdr:colOff>101600</xdr:colOff>
      <xdr:row>63</xdr:row>
      <xdr:rowOff>121666</xdr:rowOff>
    </xdr:to>
    <xdr:sp macro="" textlink="">
      <xdr:nvSpPr>
        <xdr:cNvPr id="703" name="楕円 702"/>
        <xdr:cNvSpPr/>
      </xdr:nvSpPr>
      <xdr:spPr>
        <a:xfrm>
          <a:off x="1793748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70866</xdr:rowOff>
    </xdr:to>
    <xdr:cxnSp macro="">
      <xdr:nvCxnSpPr>
        <xdr:cNvPr id="704" name="直線コネクタ 703"/>
        <xdr:cNvCxnSpPr/>
      </xdr:nvCxnSpPr>
      <xdr:spPr>
        <a:xfrm>
          <a:off x="17988280" y="106321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705" name="楕円 704"/>
        <xdr:cNvSpPr/>
      </xdr:nvSpPr>
      <xdr:spPr>
        <a:xfrm>
          <a:off x="1716278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70866</xdr:rowOff>
    </xdr:from>
    <xdr:to>
      <xdr:col>107</xdr:col>
      <xdr:colOff>50800</xdr:colOff>
      <xdr:row>63</xdr:row>
      <xdr:rowOff>70866</xdr:rowOff>
    </xdr:to>
    <xdr:cxnSp macro="">
      <xdr:nvCxnSpPr>
        <xdr:cNvPr id="706" name="直線コネクタ 705"/>
        <xdr:cNvCxnSpPr/>
      </xdr:nvCxnSpPr>
      <xdr:spPr>
        <a:xfrm>
          <a:off x="17213580" y="106321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20066</xdr:rowOff>
    </xdr:from>
    <xdr:to>
      <xdr:col>98</xdr:col>
      <xdr:colOff>38100</xdr:colOff>
      <xdr:row>63</xdr:row>
      <xdr:rowOff>121666</xdr:rowOff>
    </xdr:to>
    <xdr:sp macro="" textlink="">
      <xdr:nvSpPr>
        <xdr:cNvPr id="707" name="楕円 706"/>
        <xdr:cNvSpPr/>
      </xdr:nvSpPr>
      <xdr:spPr>
        <a:xfrm>
          <a:off x="16388080" y="1058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70866</xdr:rowOff>
    </xdr:from>
    <xdr:to>
      <xdr:col>102</xdr:col>
      <xdr:colOff>114300</xdr:colOff>
      <xdr:row>63</xdr:row>
      <xdr:rowOff>70866</xdr:rowOff>
    </xdr:to>
    <xdr:cxnSp macro="">
      <xdr:nvCxnSpPr>
        <xdr:cNvPr id="708" name="直線コネクタ 707"/>
        <xdr:cNvCxnSpPr/>
      </xdr:nvCxnSpPr>
      <xdr:spPr>
        <a:xfrm>
          <a:off x="16431260" y="106321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xdr:cNvSpPr txBox="1"/>
      </xdr:nvSpPr>
      <xdr:spPr>
        <a:xfrm>
          <a:off x="185611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xdr:cNvSpPr txBox="1"/>
      </xdr:nvSpPr>
      <xdr:spPr>
        <a:xfrm>
          <a:off x="170015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713" name="n_1mainValue【保健センター・保健所】&#10;一人当たり面積"/>
        <xdr:cNvSpPr txBox="1"/>
      </xdr:nvSpPr>
      <xdr:spPr>
        <a:xfrm>
          <a:off x="185611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112793</xdr:rowOff>
    </xdr:from>
    <xdr:ext cx="469744" cy="259045"/>
    <xdr:sp macro="" textlink="">
      <xdr:nvSpPr>
        <xdr:cNvPr id="714" name="n_2mainValue【保健センター・保健所】&#10;一人当たり面積"/>
        <xdr:cNvSpPr txBox="1"/>
      </xdr:nvSpPr>
      <xdr:spPr>
        <a:xfrm>
          <a:off x="177762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715" name="n_3mainValue【保健センター・保健所】&#10;一人当たり面積"/>
        <xdr:cNvSpPr txBox="1"/>
      </xdr:nvSpPr>
      <xdr:spPr>
        <a:xfrm>
          <a:off x="170015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716" name="n_4mainValue【保健センター・保健所】&#10;一人当たり面積"/>
        <xdr:cNvSpPr txBox="1"/>
      </xdr:nvSpPr>
      <xdr:spPr>
        <a:xfrm>
          <a:off x="162268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xdr:cNvCxnSpPr/>
      </xdr:nvCxnSpPr>
      <xdr:spPr>
        <a:xfrm flipV="1">
          <a:off x="14375764" y="13203827"/>
          <a:ext cx="0" cy="138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xdr:cNvSpPr txBox="1"/>
      </xdr:nvSpPr>
      <xdr:spPr>
        <a:xfrm>
          <a:off x="14414500" y="13857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xdr:cNvSpPr/>
      </xdr:nvSpPr>
      <xdr:spPr>
        <a:xfrm>
          <a:off x="14325600" y="140026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xdr:cNvSpPr/>
      </xdr:nvSpPr>
      <xdr:spPr>
        <a:xfrm>
          <a:off x="13578840" y="13986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xdr:cNvSpPr/>
      </xdr:nvSpPr>
      <xdr:spPr>
        <a:xfrm>
          <a:off x="128041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xdr:cNvSpPr/>
      </xdr:nvSpPr>
      <xdr:spPr>
        <a:xfrm>
          <a:off x="1202944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xdr:cNvSpPr/>
      </xdr:nvSpPr>
      <xdr:spPr>
        <a:xfrm>
          <a:off x="11231880" y="13997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758" name="楕円 757"/>
        <xdr:cNvSpPr/>
      </xdr:nvSpPr>
      <xdr:spPr>
        <a:xfrm>
          <a:off x="14325600" y="140886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156771</xdr:rowOff>
    </xdr:from>
    <xdr:ext cx="405111" cy="259045"/>
    <xdr:sp macro="" textlink="">
      <xdr:nvSpPr>
        <xdr:cNvPr id="759" name="【消防施設】&#10;有形固定資産減価償却率該当値テキスト"/>
        <xdr:cNvSpPr txBox="1"/>
      </xdr:nvSpPr>
      <xdr:spPr>
        <a:xfrm>
          <a:off x="14414500"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165281</xdr:rowOff>
    </xdr:from>
    <xdr:to>
      <xdr:col>81</xdr:col>
      <xdr:colOff>101600</xdr:colOff>
      <xdr:row>84</xdr:row>
      <xdr:rowOff>95431</xdr:rowOff>
    </xdr:to>
    <xdr:sp macro="" textlink="">
      <xdr:nvSpPr>
        <xdr:cNvPr id="760" name="楕円 759"/>
        <xdr:cNvSpPr/>
      </xdr:nvSpPr>
      <xdr:spPr>
        <a:xfrm>
          <a:off x="13578840" y="1407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44631</xdr:rowOff>
    </xdr:from>
    <xdr:to>
      <xdr:col>85</xdr:col>
      <xdr:colOff>127000</xdr:colOff>
      <xdr:row>84</xdr:row>
      <xdr:rowOff>57694</xdr:rowOff>
    </xdr:to>
    <xdr:cxnSp macro="">
      <xdr:nvCxnSpPr>
        <xdr:cNvPr id="761" name="直線コネクタ 760"/>
        <xdr:cNvCxnSpPr/>
      </xdr:nvCxnSpPr>
      <xdr:spPr>
        <a:xfrm>
          <a:off x="13629640" y="14126391"/>
          <a:ext cx="74676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762" name="楕円 761"/>
        <xdr:cNvSpPr/>
      </xdr:nvSpPr>
      <xdr:spPr>
        <a:xfrm>
          <a:off x="12804140" y="1405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44631</xdr:rowOff>
    </xdr:to>
    <xdr:cxnSp macro="">
      <xdr:nvCxnSpPr>
        <xdr:cNvPr id="763" name="直線コネクタ 762"/>
        <xdr:cNvCxnSpPr/>
      </xdr:nvCxnSpPr>
      <xdr:spPr>
        <a:xfrm>
          <a:off x="12854940" y="14105165"/>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117929</xdr:rowOff>
    </xdr:from>
    <xdr:to>
      <xdr:col>72</xdr:col>
      <xdr:colOff>38100</xdr:colOff>
      <xdr:row>84</xdr:row>
      <xdr:rowOff>48079</xdr:rowOff>
    </xdr:to>
    <xdr:sp macro="" textlink="">
      <xdr:nvSpPr>
        <xdr:cNvPr id="764" name="楕円 763"/>
        <xdr:cNvSpPr/>
      </xdr:nvSpPr>
      <xdr:spPr>
        <a:xfrm>
          <a:off x="12029440" y="14032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168729</xdr:rowOff>
    </xdr:from>
    <xdr:to>
      <xdr:col>76</xdr:col>
      <xdr:colOff>114300</xdr:colOff>
      <xdr:row>84</xdr:row>
      <xdr:rowOff>23405</xdr:rowOff>
    </xdr:to>
    <xdr:cxnSp macro="">
      <xdr:nvCxnSpPr>
        <xdr:cNvPr id="765" name="直線コネクタ 764"/>
        <xdr:cNvCxnSpPr/>
      </xdr:nvCxnSpPr>
      <xdr:spPr>
        <a:xfrm>
          <a:off x="12072620" y="14082849"/>
          <a:ext cx="78232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145687</xdr:rowOff>
    </xdr:from>
    <xdr:to>
      <xdr:col>67</xdr:col>
      <xdr:colOff>101600</xdr:colOff>
      <xdr:row>84</xdr:row>
      <xdr:rowOff>75837</xdr:rowOff>
    </xdr:to>
    <xdr:sp macro="" textlink="">
      <xdr:nvSpPr>
        <xdr:cNvPr id="766" name="楕円 765"/>
        <xdr:cNvSpPr/>
      </xdr:nvSpPr>
      <xdr:spPr>
        <a:xfrm>
          <a:off x="11231880" y="14059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168729</xdr:rowOff>
    </xdr:from>
    <xdr:to>
      <xdr:col>71</xdr:col>
      <xdr:colOff>177800</xdr:colOff>
      <xdr:row>84</xdr:row>
      <xdr:rowOff>25037</xdr:rowOff>
    </xdr:to>
    <xdr:cxnSp macro="">
      <xdr:nvCxnSpPr>
        <xdr:cNvPr id="767" name="直線コネクタ 766"/>
        <xdr:cNvCxnSpPr/>
      </xdr:nvCxnSpPr>
      <xdr:spPr>
        <a:xfrm flipV="1">
          <a:off x="11282680" y="14082849"/>
          <a:ext cx="78994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xdr:cNvSpPr txBox="1"/>
      </xdr:nvSpPr>
      <xdr:spPr>
        <a:xfrm>
          <a:off x="13437244"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xdr:cNvSpPr txBox="1"/>
      </xdr:nvSpPr>
      <xdr:spPr>
        <a:xfrm>
          <a:off x="12675244" y="1374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xdr:cNvSpPr txBox="1"/>
      </xdr:nvSpPr>
      <xdr:spPr>
        <a:xfrm>
          <a:off x="11900544" y="137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xdr:cNvSpPr txBox="1"/>
      </xdr:nvSpPr>
      <xdr:spPr>
        <a:xfrm>
          <a:off x="11102984" y="1377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86558</xdr:rowOff>
    </xdr:from>
    <xdr:ext cx="405111" cy="259045"/>
    <xdr:sp macro="" textlink="">
      <xdr:nvSpPr>
        <xdr:cNvPr id="772" name="n_1mainValue【消防施設】&#10;有形固定資産減価償却率"/>
        <xdr:cNvSpPr txBox="1"/>
      </xdr:nvSpPr>
      <xdr:spPr>
        <a:xfrm>
          <a:off x="13437244" y="1416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773" name="n_2mainValue【消防施設】&#10;有形固定資産減価償却率"/>
        <xdr:cNvSpPr txBox="1"/>
      </xdr:nvSpPr>
      <xdr:spPr>
        <a:xfrm>
          <a:off x="1267524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39206</xdr:rowOff>
    </xdr:from>
    <xdr:ext cx="405111" cy="259045"/>
    <xdr:sp macro="" textlink="">
      <xdr:nvSpPr>
        <xdr:cNvPr id="774" name="n_3mainValue【消防施設】&#10;有形固定資産減価償却率"/>
        <xdr:cNvSpPr txBox="1"/>
      </xdr:nvSpPr>
      <xdr:spPr>
        <a:xfrm>
          <a:off x="11900544" y="1412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66964</xdr:rowOff>
    </xdr:from>
    <xdr:ext cx="405111" cy="259045"/>
    <xdr:sp macro="" textlink="">
      <xdr:nvSpPr>
        <xdr:cNvPr id="775" name="n_4mainValue【消防施設】&#10;有形固定資産減価償却率"/>
        <xdr:cNvSpPr txBox="1"/>
      </xdr:nvSpPr>
      <xdr:spPr>
        <a:xfrm>
          <a:off x="11102984" y="1414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xdr:cNvCxnSpPr/>
      </xdr:nvCxnSpPr>
      <xdr:spPr>
        <a:xfrm flipV="1">
          <a:off x="19509104" y="13178028"/>
          <a:ext cx="0" cy="1263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xdr:cNvSpPr txBox="1"/>
      </xdr:nvSpPr>
      <xdr:spPr>
        <a:xfrm>
          <a:off x="19547840" y="129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xdr:cNvCxnSpPr/>
      </xdr:nvCxnSpPr>
      <xdr:spPr>
        <a:xfrm>
          <a:off x="19443700" y="1317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xdr:cNvSpPr txBox="1"/>
      </xdr:nvSpPr>
      <xdr:spPr>
        <a:xfrm>
          <a:off x="19547840" y="13965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xdr:cNvSpPr/>
      </xdr:nvSpPr>
      <xdr:spPr>
        <a:xfrm>
          <a:off x="1945894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xdr:cNvSpPr/>
      </xdr:nvSpPr>
      <xdr:spPr>
        <a:xfrm>
          <a:off x="18735040" y="14123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xdr:cNvSpPr/>
      </xdr:nvSpPr>
      <xdr:spPr>
        <a:xfrm>
          <a:off x="1793748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813" name="楕円 812"/>
        <xdr:cNvSpPr/>
      </xdr:nvSpPr>
      <xdr:spPr>
        <a:xfrm>
          <a:off x="194589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814" name="【消防施設】&#10;一人当たり面積該当値テキスト"/>
        <xdr:cNvSpPr txBox="1"/>
      </xdr:nvSpPr>
      <xdr:spPr>
        <a:xfrm>
          <a:off x="19547840" y="1414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815" name="楕円 814"/>
        <xdr:cNvSpPr/>
      </xdr:nvSpPr>
      <xdr:spPr>
        <a:xfrm>
          <a:off x="18735040" y="14169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134113</xdr:rowOff>
    </xdr:from>
    <xdr:to>
      <xdr:col>116</xdr:col>
      <xdr:colOff>63500</xdr:colOff>
      <xdr:row>84</xdr:row>
      <xdr:rowOff>138685</xdr:rowOff>
    </xdr:to>
    <xdr:cxnSp macro="">
      <xdr:nvCxnSpPr>
        <xdr:cNvPr id="816" name="直線コネクタ 815"/>
        <xdr:cNvCxnSpPr/>
      </xdr:nvCxnSpPr>
      <xdr:spPr>
        <a:xfrm flipV="1">
          <a:off x="18778220" y="14215873"/>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817" name="楕円 816"/>
        <xdr:cNvSpPr/>
      </xdr:nvSpPr>
      <xdr:spPr>
        <a:xfrm>
          <a:off x="17937480" y="14169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84</xdr:row>
      <xdr:rowOff>138685</xdr:rowOff>
    </xdr:to>
    <xdr:cxnSp macro="">
      <xdr:nvCxnSpPr>
        <xdr:cNvPr id="818" name="直線コネクタ 817"/>
        <xdr:cNvCxnSpPr/>
      </xdr:nvCxnSpPr>
      <xdr:spPr>
        <a:xfrm>
          <a:off x="17988280" y="1422044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819" name="楕円 818"/>
        <xdr:cNvSpPr/>
      </xdr:nvSpPr>
      <xdr:spPr>
        <a:xfrm>
          <a:off x="1716278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820" name="直線コネクタ 819"/>
        <xdr:cNvCxnSpPr/>
      </xdr:nvCxnSpPr>
      <xdr:spPr>
        <a:xfrm flipV="1">
          <a:off x="17213580" y="14220445"/>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821" name="楕円 820"/>
        <xdr:cNvSpPr/>
      </xdr:nvSpPr>
      <xdr:spPr>
        <a:xfrm>
          <a:off x="16388080" y="1417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143256</xdr:rowOff>
    </xdr:from>
    <xdr:to>
      <xdr:col>102</xdr:col>
      <xdr:colOff>114300</xdr:colOff>
      <xdr:row>84</xdr:row>
      <xdr:rowOff>143256</xdr:rowOff>
    </xdr:to>
    <xdr:cxnSp macro="">
      <xdr:nvCxnSpPr>
        <xdr:cNvPr id="822" name="直線コネクタ 821"/>
        <xdr:cNvCxnSpPr/>
      </xdr:nvCxnSpPr>
      <xdr:spPr>
        <a:xfrm>
          <a:off x="16431260" y="1422501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xdr:cNvSpPr txBox="1"/>
      </xdr:nvSpPr>
      <xdr:spPr>
        <a:xfrm>
          <a:off x="185611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xdr:cNvSpPr txBox="1"/>
      </xdr:nvSpPr>
      <xdr:spPr>
        <a:xfrm>
          <a:off x="17776267"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827" name="n_1mainValue【消防施設】&#10;一人当たり面積"/>
        <xdr:cNvSpPr txBox="1"/>
      </xdr:nvSpPr>
      <xdr:spPr>
        <a:xfrm>
          <a:off x="185611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828" name="n_2mainValue【消防施設】&#10;一人当たり面積"/>
        <xdr:cNvSpPr txBox="1"/>
      </xdr:nvSpPr>
      <xdr:spPr>
        <a:xfrm>
          <a:off x="1777626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829" name="n_3mainValue【消防施設】&#10;一人当たり面積"/>
        <xdr:cNvSpPr txBox="1"/>
      </xdr:nvSpPr>
      <xdr:spPr>
        <a:xfrm>
          <a:off x="170015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13733</xdr:rowOff>
    </xdr:from>
    <xdr:ext cx="469744" cy="259045"/>
    <xdr:sp macro="" textlink="">
      <xdr:nvSpPr>
        <xdr:cNvPr id="830" name="n_4mainValue【消防施設】&#10;一人当たり面積"/>
        <xdr:cNvSpPr txBox="1"/>
      </xdr:nvSpPr>
      <xdr:spPr>
        <a:xfrm>
          <a:off x="16226867" y="1426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xdr:cNvCxnSpPr/>
      </xdr:nvCxnSpPr>
      <xdr:spPr>
        <a:xfrm flipV="1">
          <a:off x="14375764" y="1671338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xdr:cNvSpPr txBox="1"/>
      </xdr:nvSpPr>
      <xdr:spPr>
        <a:xfrm>
          <a:off x="14414500" y="1823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xdr:cNvCxnSpPr/>
      </xdr:nvCxnSpPr>
      <xdr:spPr>
        <a:xfrm>
          <a:off x="14287500" y="18235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61" name="【庁舎】&#10;有形固定資産減価償却率平均値テキスト"/>
        <xdr:cNvSpPr txBox="1"/>
      </xdr:nvSpPr>
      <xdr:spPr>
        <a:xfrm>
          <a:off x="14414500" y="17412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xdr:cNvSpPr/>
      </xdr:nvSpPr>
      <xdr:spPr>
        <a:xfrm>
          <a:off x="14325600" y="174343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xdr:cNvSpPr/>
      </xdr:nvSpPr>
      <xdr:spPr>
        <a:xfrm>
          <a:off x="1357884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xdr:cNvSpPr/>
      </xdr:nvSpPr>
      <xdr:spPr>
        <a:xfrm>
          <a:off x="128041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xdr:cNvSpPr/>
      </xdr:nvSpPr>
      <xdr:spPr>
        <a:xfrm>
          <a:off x="12029440" y="175236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xdr:cNvSpPr/>
      </xdr:nvSpPr>
      <xdr:spPr>
        <a:xfrm>
          <a:off x="11231880" y="17526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28666</xdr:rowOff>
    </xdr:from>
    <xdr:to>
      <xdr:col>85</xdr:col>
      <xdr:colOff>177800</xdr:colOff>
      <xdr:row>101</xdr:row>
      <xdr:rowOff>130266</xdr:rowOff>
    </xdr:to>
    <xdr:sp macro="" textlink="">
      <xdr:nvSpPr>
        <xdr:cNvPr id="872" name="楕円 871"/>
        <xdr:cNvSpPr/>
      </xdr:nvSpPr>
      <xdr:spPr>
        <a:xfrm>
          <a:off x="14325600" y="169603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51543</xdr:rowOff>
    </xdr:from>
    <xdr:ext cx="405111" cy="259045"/>
    <xdr:sp macro="" textlink="">
      <xdr:nvSpPr>
        <xdr:cNvPr id="873" name="【庁舎】&#10;有形固定資産減価償却率該当値テキスト"/>
        <xdr:cNvSpPr txBox="1"/>
      </xdr:nvSpPr>
      <xdr:spPr>
        <a:xfrm>
          <a:off x="14414500" y="1681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152763</xdr:rowOff>
    </xdr:from>
    <xdr:to>
      <xdr:col>81</xdr:col>
      <xdr:colOff>101600</xdr:colOff>
      <xdr:row>101</xdr:row>
      <xdr:rowOff>82913</xdr:rowOff>
    </xdr:to>
    <xdr:sp macro="" textlink="">
      <xdr:nvSpPr>
        <xdr:cNvPr id="874" name="楕円 873"/>
        <xdr:cNvSpPr/>
      </xdr:nvSpPr>
      <xdr:spPr>
        <a:xfrm>
          <a:off x="13578840" y="16916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32113</xdr:rowOff>
    </xdr:from>
    <xdr:to>
      <xdr:col>85</xdr:col>
      <xdr:colOff>127000</xdr:colOff>
      <xdr:row>101</xdr:row>
      <xdr:rowOff>79466</xdr:rowOff>
    </xdr:to>
    <xdr:cxnSp macro="">
      <xdr:nvCxnSpPr>
        <xdr:cNvPr id="875" name="直線コネクタ 874"/>
        <xdr:cNvCxnSpPr/>
      </xdr:nvCxnSpPr>
      <xdr:spPr>
        <a:xfrm>
          <a:off x="13629640" y="16963753"/>
          <a:ext cx="74676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876" name="楕円 875"/>
        <xdr:cNvSpPr/>
      </xdr:nvSpPr>
      <xdr:spPr>
        <a:xfrm>
          <a:off x="12804140" y="16869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156211</xdr:rowOff>
    </xdr:from>
    <xdr:to>
      <xdr:col>81</xdr:col>
      <xdr:colOff>50800</xdr:colOff>
      <xdr:row>101</xdr:row>
      <xdr:rowOff>32113</xdr:rowOff>
    </xdr:to>
    <xdr:cxnSp macro="">
      <xdr:nvCxnSpPr>
        <xdr:cNvPr id="877" name="直線コネクタ 876"/>
        <xdr:cNvCxnSpPr/>
      </xdr:nvCxnSpPr>
      <xdr:spPr>
        <a:xfrm>
          <a:off x="12854940" y="16920211"/>
          <a:ext cx="7747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59689</xdr:rowOff>
    </xdr:from>
    <xdr:to>
      <xdr:col>72</xdr:col>
      <xdr:colOff>38100</xdr:colOff>
      <xdr:row>100</xdr:row>
      <xdr:rowOff>161289</xdr:rowOff>
    </xdr:to>
    <xdr:sp macro="" textlink="">
      <xdr:nvSpPr>
        <xdr:cNvPr id="878" name="楕円 877"/>
        <xdr:cNvSpPr/>
      </xdr:nvSpPr>
      <xdr:spPr>
        <a:xfrm>
          <a:off x="12029440" y="168236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110489</xdr:rowOff>
    </xdr:from>
    <xdr:to>
      <xdr:col>76</xdr:col>
      <xdr:colOff>114300</xdr:colOff>
      <xdr:row>100</xdr:row>
      <xdr:rowOff>156211</xdr:rowOff>
    </xdr:to>
    <xdr:cxnSp macro="">
      <xdr:nvCxnSpPr>
        <xdr:cNvPr id="879" name="直線コネクタ 878"/>
        <xdr:cNvCxnSpPr/>
      </xdr:nvCxnSpPr>
      <xdr:spPr>
        <a:xfrm>
          <a:off x="12072620" y="16874489"/>
          <a:ext cx="78232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4173</xdr:rowOff>
    </xdr:from>
    <xdr:to>
      <xdr:col>67</xdr:col>
      <xdr:colOff>101600</xdr:colOff>
      <xdr:row>100</xdr:row>
      <xdr:rowOff>105773</xdr:rowOff>
    </xdr:to>
    <xdr:sp macro="" textlink="">
      <xdr:nvSpPr>
        <xdr:cNvPr id="880" name="楕円 879"/>
        <xdr:cNvSpPr/>
      </xdr:nvSpPr>
      <xdr:spPr>
        <a:xfrm>
          <a:off x="11231880" y="167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54973</xdr:rowOff>
    </xdr:from>
    <xdr:to>
      <xdr:col>71</xdr:col>
      <xdr:colOff>177800</xdr:colOff>
      <xdr:row>100</xdr:row>
      <xdr:rowOff>110489</xdr:rowOff>
    </xdr:to>
    <xdr:cxnSp macro="">
      <xdr:nvCxnSpPr>
        <xdr:cNvPr id="881" name="直線コネクタ 880"/>
        <xdr:cNvCxnSpPr/>
      </xdr:nvCxnSpPr>
      <xdr:spPr>
        <a:xfrm>
          <a:off x="11282680" y="16818973"/>
          <a:ext cx="78994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82" name="n_1aveValue【庁舎】&#10;有形固定資産減価償却率"/>
        <xdr:cNvSpPr txBox="1"/>
      </xdr:nvSpPr>
      <xdr:spPr>
        <a:xfrm>
          <a:off x="134372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83" name="n_2aveValue【庁舎】&#10;有形固定資産減価償却率"/>
        <xdr:cNvSpPr txBox="1"/>
      </xdr:nvSpPr>
      <xdr:spPr>
        <a:xfrm>
          <a:off x="12675244" y="175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884" name="n_3aveValue【庁舎】&#10;有形固定資産減価償却率"/>
        <xdr:cNvSpPr txBox="1"/>
      </xdr:nvSpPr>
      <xdr:spPr>
        <a:xfrm>
          <a:off x="119005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885" name="n_4aveValue【庁舎】&#10;有形固定資産減価償却率"/>
        <xdr:cNvSpPr txBox="1"/>
      </xdr:nvSpPr>
      <xdr:spPr>
        <a:xfrm>
          <a:off x="1110298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99440</xdr:rowOff>
    </xdr:from>
    <xdr:ext cx="405111" cy="259045"/>
    <xdr:sp macro="" textlink="">
      <xdr:nvSpPr>
        <xdr:cNvPr id="886" name="n_1mainValue【庁舎】&#10;有形固定資産減価償却率"/>
        <xdr:cNvSpPr txBox="1"/>
      </xdr:nvSpPr>
      <xdr:spPr>
        <a:xfrm>
          <a:off x="13437244" y="1669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887" name="n_2mainValue【庁舎】&#10;有形固定資産減価償却率"/>
        <xdr:cNvSpPr txBox="1"/>
      </xdr:nvSpPr>
      <xdr:spPr>
        <a:xfrm>
          <a:off x="12675244" y="1664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6366</xdr:rowOff>
    </xdr:from>
    <xdr:ext cx="405111" cy="259045"/>
    <xdr:sp macro="" textlink="">
      <xdr:nvSpPr>
        <xdr:cNvPr id="888" name="n_3mainValue【庁舎】&#10;有形固定資産減価償却率"/>
        <xdr:cNvSpPr txBox="1"/>
      </xdr:nvSpPr>
      <xdr:spPr>
        <a:xfrm>
          <a:off x="11900544" y="16602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122300</xdr:rowOff>
    </xdr:from>
    <xdr:ext cx="340478" cy="259045"/>
    <xdr:sp macro="" textlink="">
      <xdr:nvSpPr>
        <xdr:cNvPr id="889" name="n_4mainValue【庁舎】&#10;有形固定資産減価償却率"/>
        <xdr:cNvSpPr txBox="1"/>
      </xdr:nvSpPr>
      <xdr:spPr>
        <a:xfrm>
          <a:off x="11135301" y="165510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xdr:cNvCxnSpPr/>
      </xdr:nvCxnSpPr>
      <xdr:spPr>
        <a:xfrm flipV="1">
          <a:off x="19509104" y="1664806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xdr:cNvSpPr txBox="1"/>
      </xdr:nvSpPr>
      <xdr:spPr>
        <a:xfrm>
          <a:off x="1954784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xdr:cNvCxnSpPr/>
      </xdr:nvCxnSpPr>
      <xdr:spPr>
        <a:xfrm>
          <a:off x="19443700" y="18106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xdr:cNvSpPr txBox="1"/>
      </xdr:nvSpPr>
      <xdr:spPr>
        <a:xfrm>
          <a:off x="19547840" y="1643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xdr:cNvCxnSpPr/>
      </xdr:nvCxnSpPr>
      <xdr:spPr>
        <a:xfrm>
          <a:off x="19443700" y="16648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xdr:cNvSpPr txBox="1"/>
      </xdr:nvSpPr>
      <xdr:spPr>
        <a:xfrm>
          <a:off x="19547840" y="1750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xdr:cNvSpPr/>
      </xdr:nvSpPr>
      <xdr:spPr>
        <a:xfrm>
          <a:off x="194589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xdr:cNvSpPr/>
      </xdr:nvSpPr>
      <xdr:spPr>
        <a:xfrm>
          <a:off x="18735040" y="17671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xdr:cNvSpPr/>
      </xdr:nvSpPr>
      <xdr:spPr>
        <a:xfrm>
          <a:off x="17937480" y="17678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xdr:cNvSpPr/>
      </xdr:nvSpPr>
      <xdr:spPr>
        <a:xfrm>
          <a:off x="171627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108676</xdr:rowOff>
    </xdr:from>
    <xdr:to>
      <xdr:col>116</xdr:col>
      <xdr:colOff>114300</xdr:colOff>
      <xdr:row>106</xdr:row>
      <xdr:rowOff>38826</xdr:rowOff>
    </xdr:to>
    <xdr:sp macro="" textlink="">
      <xdr:nvSpPr>
        <xdr:cNvPr id="931" name="楕円 930"/>
        <xdr:cNvSpPr/>
      </xdr:nvSpPr>
      <xdr:spPr>
        <a:xfrm>
          <a:off x="19458940" y="1771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87103</xdr:rowOff>
    </xdr:from>
    <xdr:ext cx="469744" cy="259045"/>
    <xdr:sp macro="" textlink="">
      <xdr:nvSpPr>
        <xdr:cNvPr id="932" name="【庁舎】&#10;一人当たり面積該当値テキスト"/>
        <xdr:cNvSpPr txBox="1"/>
      </xdr:nvSpPr>
      <xdr:spPr>
        <a:xfrm>
          <a:off x="19547840" y="1768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108676</xdr:rowOff>
    </xdr:from>
    <xdr:to>
      <xdr:col>112</xdr:col>
      <xdr:colOff>38100</xdr:colOff>
      <xdr:row>106</xdr:row>
      <xdr:rowOff>38826</xdr:rowOff>
    </xdr:to>
    <xdr:sp macro="" textlink="">
      <xdr:nvSpPr>
        <xdr:cNvPr id="933" name="楕円 932"/>
        <xdr:cNvSpPr/>
      </xdr:nvSpPr>
      <xdr:spPr>
        <a:xfrm>
          <a:off x="18735040" y="17710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159476</xdr:rowOff>
    </xdr:from>
    <xdr:to>
      <xdr:col>116</xdr:col>
      <xdr:colOff>63500</xdr:colOff>
      <xdr:row>105</xdr:row>
      <xdr:rowOff>159476</xdr:rowOff>
    </xdr:to>
    <xdr:cxnSp macro="">
      <xdr:nvCxnSpPr>
        <xdr:cNvPr id="934" name="直線コネクタ 933"/>
        <xdr:cNvCxnSpPr/>
      </xdr:nvCxnSpPr>
      <xdr:spPr>
        <a:xfrm>
          <a:off x="18778220" y="1776167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935" name="楕円 934"/>
        <xdr:cNvSpPr/>
      </xdr:nvSpPr>
      <xdr:spPr>
        <a:xfrm>
          <a:off x="179374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159476</xdr:rowOff>
    </xdr:from>
    <xdr:to>
      <xdr:col>111</xdr:col>
      <xdr:colOff>177800</xdr:colOff>
      <xdr:row>105</xdr:row>
      <xdr:rowOff>162742</xdr:rowOff>
    </xdr:to>
    <xdr:cxnSp macro="">
      <xdr:nvCxnSpPr>
        <xdr:cNvPr id="936" name="直線コネクタ 935"/>
        <xdr:cNvCxnSpPr/>
      </xdr:nvCxnSpPr>
      <xdr:spPr>
        <a:xfrm flipV="1">
          <a:off x="17988280" y="17761676"/>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111942</xdr:rowOff>
    </xdr:from>
    <xdr:to>
      <xdr:col>102</xdr:col>
      <xdr:colOff>165100</xdr:colOff>
      <xdr:row>106</xdr:row>
      <xdr:rowOff>42092</xdr:rowOff>
    </xdr:to>
    <xdr:sp macro="" textlink="">
      <xdr:nvSpPr>
        <xdr:cNvPr id="937" name="楕円 936"/>
        <xdr:cNvSpPr/>
      </xdr:nvSpPr>
      <xdr:spPr>
        <a:xfrm>
          <a:off x="1716278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162742</xdr:rowOff>
    </xdr:from>
    <xdr:to>
      <xdr:col>107</xdr:col>
      <xdr:colOff>50800</xdr:colOff>
      <xdr:row>105</xdr:row>
      <xdr:rowOff>162742</xdr:rowOff>
    </xdr:to>
    <xdr:cxnSp macro="">
      <xdr:nvCxnSpPr>
        <xdr:cNvPr id="938" name="直線コネクタ 937"/>
        <xdr:cNvCxnSpPr/>
      </xdr:nvCxnSpPr>
      <xdr:spPr>
        <a:xfrm>
          <a:off x="17213580" y="177649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939" name="楕円 938"/>
        <xdr:cNvSpPr/>
      </xdr:nvSpPr>
      <xdr:spPr>
        <a:xfrm>
          <a:off x="16388080" y="1776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162742</xdr:rowOff>
    </xdr:from>
    <xdr:to>
      <xdr:col>102</xdr:col>
      <xdr:colOff>114300</xdr:colOff>
      <xdr:row>106</xdr:row>
      <xdr:rowOff>43543</xdr:rowOff>
    </xdr:to>
    <xdr:cxnSp macro="">
      <xdr:nvCxnSpPr>
        <xdr:cNvPr id="940" name="直線コネクタ 939"/>
        <xdr:cNvCxnSpPr/>
      </xdr:nvCxnSpPr>
      <xdr:spPr>
        <a:xfrm flipV="1">
          <a:off x="16431260" y="17764942"/>
          <a:ext cx="78232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xdr:cNvSpPr txBox="1"/>
      </xdr:nvSpPr>
      <xdr:spPr>
        <a:xfrm>
          <a:off x="185611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xdr:cNvSpPr txBox="1"/>
      </xdr:nvSpPr>
      <xdr:spPr>
        <a:xfrm>
          <a:off x="1777626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xdr:cNvSpPr txBox="1"/>
      </xdr:nvSpPr>
      <xdr:spPr>
        <a:xfrm>
          <a:off x="170015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29953</xdr:rowOff>
    </xdr:from>
    <xdr:ext cx="469744" cy="259045"/>
    <xdr:sp macro="" textlink="">
      <xdr:nvSpPr>
        <xdr:cNvPr id="945" name="n_1mainValue【庁舎】&#10;一人当たり面積"/>
        <xdr:cNvSpPr txBox="1"/>
      </xdr:nvSpPr>
      <xdr:spPr>
        <a:xfrm>
          <a:off x="18561127" y="1779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33219</xdr:rowOff>
    </xdr:from>
    <xdr:ext cx="469744" cy="259045"/>
    <xdr:sp macro="" textlink="">
      <xdr:nvSpPr>
        <xdr:cNvPr id="946" name="n_2mainValue【庁舎】&#10;一人当たり面積"/>
        <xdr:cNvSpPr txBox="1"/>
      </xdr:nvSpPr>
      <xdr:spPr>
        <a:xfrm>
          <a:off x="1777626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33219</xdr:rowOff>
    </xdr:from>
    <xdr:ext cx="469744" cy="259045"/>
    <xdr:sp macro="" textlink="">
      <xdr:nvSpPr>
        <xdr:cNvPr id="947" name="n_3mainValue【庁舎】&#10;一人当たり面積"/>
        <xdr:cNvSpPr txBox="1"/>
      </xdr:nvSpPr>
      <xdr:spPr>
        <a:xfrm>
          <a:off x="17001567" y="178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85470</xdr:rowOff>
    </xdr:from>
    <xdr:ext cx="469744" cy="259045"/>
    <xdr:sp macro="" textlink="">
      <xdr:nvSpPr>
        <xdr:cNvPr id="948" name="n_4mainValue【庁舎】&#10;一人当たり面積"/>
        <xdr:cNvSpPr txBox="1"/>
      </xdr:nvSpPr>
      <xdr:spPr>
        <a:xfrm>
          <a:off x="16226867" y="178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類似団体と比較して有形固定資産減価償却率が特に高くなっている施設は一般廃棄物処理施設であり、特に低くなっている施設は庁舎である。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全体的に施設の減価償却率が高くなっており、適切な修繕が求められる一方で、庁舎については、平成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年度に建設工事を実施したことにより、類似団体平均を大きく下回っている。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今後、老朽化の進行した施設の改修及び更新が同時期に必要となることが予想されるため、当市にて策定している個別施設計画に基づき、計画的な修繕等を行うことで、減価償却率の減少に向けて取り組む。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年度単年度の指数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年度単年度の指数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が低下したため、３か年平均で算出される財政力指数は低下した。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年度の単年度指数が低下した要因は、分子である基準財政収入額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、配当割交付金等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％伸びている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分母である基準財政需要額が生活保護費、社会福祉費、高齢者保健福祉費等の増により、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％伸び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167217</xdr:rowOff>
    </xdr:to>
    <xdr:cxnSp macro="">
      <xdr:nvCxnSpPr>
        <xdr:cNvPr id="75" name="直線コネクタ 74"/>
        <xdr:cNvCxnSpPr/>
      </xdr:nvCxnSpPr>
      <xdr:spPr>
        <a:xfrm>
          <a:off x="2336800" y="696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xdr:cNvCxnSpPr/>
      </xdr:nvCxnSpPr>
      <xdr:spPr>
        <a:xfrm>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市税や地方交付税等が増加したことにより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、経常収支比率は改善された。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業務の効率化に努め、経常的経費の抑制を図る。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49276</xdr:rowOff>
    </xdr:to>
    <xdr:cxnSp macro="">
      <xdr:nvCxnSpPr>
        <xdr:cNvPr id="130" name="直線コネクタ 129"/>
        <xdr:cNvCxnSpPr/>
      </xdr:nvCxnSpPr>
      <xdr:spPr>
        <a:xfrm flipV="1">
          <a:off x="4114800" y="1065022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117094</xdr:rowOff>
    </xdr:from>
    <xdr:to>
      <xdr:col>19</xdr:col>
      <xdr:colOff>133350</xdr:colOff>
      <xdr:row>62</xdr:row>
      <xdr:rowOff>49276</xdr:rowOff>
    </xdr:to>
    <xdr:cxnSp macro="">
      <xdr:nvCxnSpPr>
        <xdr:cNvPr id="133" name="直線コネクタ 132"/>
        <xdr:cNvCxnSpPr/>
      </xdr:nvCxnSpPr>
      <xdr:spPr>
        <a:xfrm>
          <a:off x="3225800" y="10404094"/>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62</xdr:row>
      <xdr:rowOff>107188</xdr:rowOff>
    </xdr:to>
    <xdr:cxnSp macro="">
      <xdr:nvCxnSpPr>
        <xdr:cNvPr id="136" name="直線コネクタ 135"/>
        <xdr:cNvCxnSpPr/>
      </xdr:nvCxnSpPr>
      <xdr:spPr>
        <a:xfrm flipV="1">
          <a:off x="2336800" y="10404094"/>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63</xdr:row>
      <xdr:rowOff>51562</xdr:rowOff>
    </xdr:to>
    <xdr:cxnSp macro="">
      <xdr:nvCxnSpPr>
        <xdr:cNvPr id="139" name="直線コネクタ 138"/>
        <xdr:cNvCxnSpPr/>
      </xdr:nvCxnSpPr>
      <xdr:spPr>
        <a:xfrm flipV="1">
          <a:off x="1447800" y="1073708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9" name="楕円 148"/>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0" name="財政構造の弾力性該当値テキスト"/>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66294</xdr:rowOff>
    </xdr:from>
    <xdr:to>
      <xdr:col>15</xdr:col>
      <xdr:colOff>133350</xdr:colOff>
      <xdr:row>60</xdr:row>
      <xdr:rowOff>167894</xdr:rowOff>
    </xdr:to>
    <xdr:sp macro="" textlink="">
      <xdr:nvSpPr>
        <xdr:cNvPr id="153" name="楕円 152"/>
        <xdr:cNvSpPr/>
      </xdr:nvSpPr>
      <xdr:spPr>
        <a:xfrm>
          <a:off x="3175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6621</xdr:rowOff>
    </xdr:from>
    <xdr:ext cx="762000" cy="259045"/>
    <xdr:sp macro="" textlink="">
      <xdr:nvSpPr>
        <xdr:cNvPr id="154" name="テキスト ボックス 153"/>
        <xdr:cNvSpPr txBox="1"/>
      </xdr:nvSpPr>
      <xdr:spPr>
        <a:xfrm>
          <a:off x="2844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56388</xdr:rowOff>
    </xdr:from>
    <xdr:to>
      <xdr:col>11</xdr:col>
      <xdr:colOff>82550</xdr:colOff>
      <xdr:row>62</xdr:row>
      <xdr:rowOff>157988</xdr:rowOff>
    </xdr:to>
    <xdr:sp macro="" textlink="">
      <xdr:nvSpPr>
        <xdr:cNvPr id="155" name="楕円 154"/>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56" name="テキスト ボックス 155"/>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7" name="楕円 156"/>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87139</xdr:rowOff>
    </xdr:from>
    <xdr:ext cx="762000" cy="259045"/>
    <xdr:sp macro="" textlink="">
      <xdr:nvSpPr>
        <xdr:cNvPr id="158" name="テキスト ボックス 157"/>
        <xdr:cNvSpPr txBox="1"/>
      </xdr:nvSpPr>
      <xdr:spPr>
        <a:xfrm>
          <a:off x="1066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人件費については昇給や、期末・勤勉手当等の増により前年度に比べ、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％増加したが、物件費については新型コロナに係る経費が大幅に減少したことから、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人当たり人件費・物件費等決算額についても減少した。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今後も、人件費や維持補修費の抑制を図る。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46772</xdr:rowOff>
    </xdr:from>
    <xdr:to>
      <xdr:col>23</xdr:col>
      <xdr:colOff>133350</xdr:colOff>
      <xdr:row>82</xdr:row>
      <xdr:rowOff>51522</xdr:rowOff>
    </xdr:to>
    <xdr:cxnSp macro="">
      <xdr:nvCxnSpPr>
        <xdr:cNvPr id="191" name="直線コネクタ 190"/>
        <xdr:cNvCxnSpPr/>
      </xdr:nvCxnSpPr>
      <xdr:spPr>
        <a:xfrm flipV="1">
          <a:off x="4114800" y="14105672"/>
          <a:ext cx="8382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27237</xdr:rowOff>
    </xdr:from>
    <xdr:to>
      <xdr:col>19</xdr:col>
      <xdr:colOff>133350</xdr:colOff>
      <xdr:row>82</xdr:row>
      <xdr:rowOff>51522</xdr:rowOff>
    </xdr:to>
    <xdr:cxnSp macro="">
      <xdr:nvCxnSpPr>
        <xdr:cNvPr id="194" name="直線コネクタ 193"/>
        <xdr:cNvCxnSpPr/>
      </xdr:nvCxnSpPr>
      <xdr:spPr>
        <a:xfrm>
          <a:off x="3225800" y="14086137"/>
          <a:ext cx="889000" cy="2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86869</xdr:rowOff>
    </xdr:from>
    <xdr:to>
      <xdr:col>15</xdr:col>
      <xdr:colOff>82550</xdr:colOff>
      <xdr:row>82</xdr:row>
      <xdr:rowOff>27237</xdr:rowOff>
    </xdr:to>
    <xdr:cxnSp macro="">
      <xdr:nvCxnSpPr>
        <xdr:cNvPr id="197" name="直線コネクタ 196"/>
        <xdr:cNvCxnSpPr/>
      </xdr:nvCxnSpPr>
      <xdr:spPr>
        <a:xfrm>
          <a:off x="2336800" y="13974319"/>
          <a:ext cx="8890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160815</xdr:rowOff>
    </xdr:from>
    <xdr:to>
      <xdr:col>11</xdr:col>
      <xdr:colOff>31750</xdr:colOff>
      <xdr:row>81</xdr:row>
      <xdr:rowOff>86869</xdr:rowOff>
    </xdr:to>
    <xdr:cxnSp macro="">
      <xdr:nvCxnSpPr>
        <xdr:cNvPr id="200" name="直線コネクタ 199"/>
        <xdr:cNvCxnSpPr/>
      </xdr:nvCxnSpPr>
      <xdr:spPr>
        <a:xfrm>
          <a:off x="1447800" y="13876815"/>
          <a:ext cx="889000" cy="9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167422</xdr:rowOff>
    </xdr:from>
    <xdr:to>
      <xdr:col>23</xdr:col>
      <xdr:colOff>184150</xdr:colOff>
      <xdr:row>82</xdr:row>
      <xdr:rowOff>97572</xdr:rowOff>
    </xdr:to>
    <xdr:sp macro="" textlink="">
      <xdr:nvSpPr>
        <xdr:cNvPr id="210" name="楕円 209"/>
        <xdr:cNvSpPr/>
      </xdr:nvSpPr>
      <xdr:spPr>
        <a:xfrm>
          <a:off x="4902200" y="1405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12499</xdr:rowOff>
    </xdr:from>
    <xdr:ext cx="762000" cy="259045"/>
    <xdr:sp macro="" textlink="">
      <xdr:nvSpPr>
        <xdr:cNvPr id="211" name="人件費・物件費等の状況該当値テキスト"/>
        <xdr:cNvSpPr txBox="1"/>
      </xdr:nvSpPr>
      <xdr:spPr>
        <a:xfrm>
          <a:off x="5041900" y="1389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722</xdr:rowOff>
    </xdr:from>
    <xdr:to>
      <xdr:col>19</xdr:col>
      <xdr:colOff>184150</xdr:colOff>
      <xdr:row>82</xdr:row>
      <xdr:rowOff>102322</xdr:rowOff>
    </xdr:to>
    <xdr:sp macro="" textlink="">
      <xdr:nvSpPr>
        <xdr:cNvPr id="212" name="楕円 211"/>
        <xdr:cNvSpPr/>
      </xdr:nvSpPr>
      <xdr:spPr>
        <a:xfrm>
          <a:off x="4064000" y="140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112499</xdr:rowOff>
    </xdr:from>
    <xdr:ext cx="736600" cy="259045"/>
    <xdr:sp macro="" textlink="">
      <xdr:nvSpPr>
        <xdr:cNvPr id="213" name="テキスト ボックス 212"/>
        <xdr:cNvSpPr txBox="1"/>
      </xdr:nvSpPr>
      <xdr:spPr>
        <a:xfrm>
          <a:off x="3733800" y="13828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147887</xdr:rowOff>
    </xdr:from>
    <xdr:to>
      <xdr:col>15</xdr:col>
      <xdr:colOff>133350</xdr:colOff>
      <xdr:row>82</xdr:row>
      <xdr:rowOff>78037</xdr:rowOff>
    </xdr:to>
    <xdr:sp macro="" textlink="">
      <xdr:nvSpPr>
        <xdr:cNvPr id="214" name="楕円 213"/>
        <xdr:cNvSpPr/>
      </xdr:nvSpPr>
      <xdr:spPr>
        <a:xfrm>
          <a:off x="3175000" y="140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88214</xdr:rowOff>
    </xdr:from>
    <xdr:ext cx="762000" cy="259045"/>
    <xdr:sp macro="" textlink="">
      <xdr:nvSpPr>
        <xdr:cNvPr id="215" name="テキスト ボックス 214"/>
        <xdr:cNvSpPr txBox="1"/>
      </xdr:nvSpPr>
      <xdr:spPr>
        <a:xfrm>
          <a:off x="2844800" y="1380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36069</xdr:rowOff>
    </xdr:from>
    <xdr:to>
      <xdr:col>11</xdr:col>
      <xdr:colOff>82550</xdr:colOff>
      <xdr:row>81</xdr:row>
      <xdr:rowOff>137669</xdr:rowOff>
    </xdr:to>
    <xdr:sp macro="" textlink="">
      <xdr:nvSpPr>
        <xdr:cNvPr id="216" name="楕円 215"/>
        <xdr:cNvSpPr/>
      </xdr:nvSpPr>
      <xdr:spPr>
        <a:xfrm>
          <a:off x="2286000" y="139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147846</xdr:rowOff>
    </xdr:from>
    <xdr:ext cx="762000" cy="259045"/>
    <xdr:sp macro="" textlink="">
      <xdr:nvSpPr>
        <xdr:cNvPr id="217" name="テキスト ボックス 216"/>
        <xdr:cNvSpPr txBox="1"/>
      </xdr:nvSpPr>
      <xdr:spPr>
        <a:xfrm>
          <a:off x="1955800" y="13692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110015</xdr:rowOff>
    </xdr:from>
    <xdr:to>
      <xdr:col>7</xdr:col>
      <xdr:colOff>31750</xdr:colOff>
      <xdr:row>81</xdr:row>
      <xdr:rowOff>40165</xdr:rowOff>
    </xdr:to>
    <xdr:sp macro="" textlink="">
      <xdr:nvSpPr>
        <xdr:cNvPr id="218" name="楕円 217"/>
        <xdr:cNvSpPr/>
      </xdr:nvSpPr>
      <xdr:spPr>
        <a:xfrm>
          <a:off x="1397000" y="138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50342</xdr:rowOff>
    </xdr:from>
    <xdr:ext cx="762000" cy="259045"/>
    <xdr:sp macro="" textlink="">
      <xdr:nvSpPr>
        <xdr:cNvPr id="219" name="テキスト ボックス 218"/>
        <xdr:cNvSpPr txBox="1"/>
      </xdr:nvSpPr>
      <xdr:spPr>
        <a:xfrm>
          <a:off x="1066800" y="1359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職員の給与水準については、人事院勧告等に準じて、適正化を図っている。今後も勧告に準じることを基本に他の団体の動向等を考慮し、引き続き適正な水準の維持に努める。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121709</xdr:rowOff>
    </xdr:to>
    <xdr:cxnSp macro="">
      <xdr:nvCxnSpPr>
        <xdr:cNvPr id="253" name="直線コネクタ 252"/>
        <xdr:cNvCxnSpPr/>
      </xdr:nvCxnSpPr>
      <xdr:spPr>
        <a:xfrm flipV="1">
          <a:off x="16179800" y="148261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70909</xdr:rowOff>
    </xdr:to>
    <xdr:cxnSp macro="">
      <xdr:nvCxnSpPr>
        <xdr:cNvPr id="256" name="直線コネクタ 255"/>
        <xdr:cNvCxnSpPr/>
      </xdr:nvCxnSpPr>
      <xdr:spPr>
        <a:xfrm flipV="1">
          <a:off x="15290800" y="148664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60325</xdr:rowOff>
    </xdr:to>
    <xdr:cxnSp macro="">
      <xdr:nvCxnSpPr>
        <xdr:cNvPr id="259" name="直線コネクタ 258"/>
        <xdr:cNvCxnSpPr/>
      </xdr:nvCxnSpPr>
      <xdr:spPr>
        <a:xfrm flipV="1">
          <a:off x="14401800" y="1498705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89</xdr:row>
      <xdr:rowOff>9525</xdr:rowOff>
    </xdr:to>
    <xdr:cxnSp macro="">
      <xdr:nvCxnSpPr>
        <xdr:cNvPr id="262" name="直線コネクタ 261"/>
        <xdr:cNvCxnSpPr/>
      </xdr:nvCxnSpPr>
      <xdr:spPr>
        <a:xfrm flipV="1">
          <a:off x="13512800" y="151479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4" name="楕円 273"/>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5" name="テキスト ボックス 274"/>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9525</xdr:rowOff>
    </xdr:from>
    <xdr:to>
      <xdr:col>68</xdr:col>
      <xdr:colOff>203200</xdr:colOff>
      <xdr:row>88</xdr:row>
      <xdr:rowOff>111125</xdr:rowOff>
    </xdr:to>
    <xdr:sp macro="" textlink="">
      <xdr:nvSpPr>
        <xdr:cNvPr id="278" name="楕円 277"/>
        <xdr:cNvSpPr/>
      </xdr:nvSpPr>
      <xdr:spPr>
        <a:xfrm>
          <a:off x="14351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95902</xdr:rowOff>
    </xdr:from>
    <xdr:ext cx="762000" cy="259045"/>
    <xdr:sp macro="" textlink="">
      <xdr:nvSpPr>
        <xdr:cNvPr id="279" name="テキスト ボックス 278"/>
        <xdr:cNvSpPr txBox="1"/>
      </xdr:nvSpPr>
      <xdr:spPr>
        <a:xfrm>
          <a:off x="14020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0" name="楕円 279"/>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1" name="テキスト ボックス 280"/>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今後も定員管理計画に基づき適切な採用を行うとともに、事務事業の見直しと職員の再分配等により効率化を図る。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135996</xdr:rowOff>
    </xdr:to>
    <xdr:cxnSp macro="">
      <xdr:nvCxnSpPr>
        <xdr:cNvPr id="316" name="直線コネクタ 315"/>
        <xdr:cNvCxnSpPr/>
      </xdr:nvCxnSpPr>
      <xdr:spPr>
        <a:xfrm>
          <a:off x="16179800" y="1039283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71649</xdr:rowOff>
    </xdr:from>
    <xdr:to>
      <xdr:col>77</xdr:col>
      <xdr:colOff>44450</xdr:colOff>
      <xdr:row>60</xdr:row>
      <xdr:rowOff>105833</xdr:rowOff>
    </xdr:to>
    <xdr:cxnSp macro="">
      <xdr:nvCxnSpPr>
        <xdr:cNvPr id="319" name="直線コネクタ 318"/>
        <xdr:cNvCxnSpPr/>
      </xdr:nvCxnSpPr>
      <xdr:spPr>
        <a:xfrm>
          <a:off x="15290800" y="1035864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71649</xdr:rowOff>
    </xdr:to>
    <xdr:cxnSp macro="">
      <xdr:nvCxnSpPr>
        <xdr:cNvPr id="322" name="直線コネクタ 321"/>
        <xdr:cNvCxnSpPr/>
      </xdr:nvCxnSpPr>
      <xdr:spPr>
        <a:xfrm>
          <a:off x="14401800" y="103526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19368</xdr:rowOff>
    </xdr:from>
    <xdr:to>
      <xdr:col>68</xdr:col>
      <xdr:colOff>152400</xdr:colOff>
      <xdr:row>60</xdr:row>
      <xdr:rowOff>65617</xdr:rowOff>
    </xdr:to>
    <xdr:cxnSp macro="">
      <xdr:nvCxnSpPr>
        <xdr:cNvPr id="325" name="直線コネクタ 324"/>
        <xdr:cNvCxnSpPr/>
      </xdr:nvCxnSpPr>
      <xdr:spPr>
        <a:xfrm>
          <a:off x="13512800" y="10306368"/>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85196</xdr:rowOff>
    </xdr:from>
    <xdr:to>
      <xdr:col>81</xdr:col>
      <xdr:colOff>95250</xdr:colOff>
      <xdr:row>61</xdr:row>
      <xdr:rowOff>15346</xdr:rowOff>
    </xdr:to>
    <xdr:sp macro="" textlink="">
      <xdr:nvSpPr>
        <xdr:cNvPr id="335" name="楕円 334"/>
        <xdr:cNvSpPr/>
      </xdr:nvSpPr>
      <xdr:spPr>
        <a:xfrm>
          <a:off x="169672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101723</xdr:rowOff>
    </xdr:from>
    <xdr:ext cx="762000" cy="259045"/>
    <xdr:sp macro="" textlink="">
      <xdr:nvSpPr>
        <xdr:cNvPr id="336" name="定員管理の状況該当値テキスト"/>
        <xdr:cNvSpPr txBox="1"/>
      </xdr:nvSpPr>
      <xdr:spPr>
        <a:xfrm>
          <a:off x="17106900" y="1021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37" name="楕円 336"/>
        <xdr:cNvSpPr/>
      </xdr:nvSpPr>
      <xdr:spPr>
        <a:xfrm>
          <a:off x="16129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166810</xdr:rowOff>
    </xdr:from>
    <xdr:ext cx="736600" cy="259045"/>
    <xdr:sp macro="" textlink="">
      <xdr:nvSpPr>
        <xdr:cNvPr id="338" name="テキスト ボックス 337"/>
        <xdr:cNvSpPr txBox="1"/>
      </xdr:nvSpPr>
      <xdr:spPr>
        <a:xfrm>
          <a:off x="15798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20849</xdr:rowOff>
    </xdr:from>
    <xdr:to>
      <xdr:col>73</xdr:col>
      <xdr:colOff>44450</xdr:colOff>
      <xdr:row>60</xdr:row>
      <xdr:rowOff>122449</xdr:rowOff>
    </xdr:to>
    <xdr:sp macro="" textlink="">
      <xdr:nvSpPr>
        <xdr:cNvPr id="339" name="楕円 338"/>
        <xdr:cNvSpPr/>
      </xdr:nvSpPr>
      <xdr:spPr>
        <a:xfrm>
          <a:off x="15240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132626</xdr:rowOff>
    </xdr:from>
    <xdr:ext cx="762000" cy="259045"/>
    <xdr:sp macro="" textlink="">
      <xdr:nvSpPr>
        <xdr:cNvPr id="340" name="テキスト ボックス 339"/>
        <xdr:cNvSpPr txBox="1"/>
      </xdr:nvSpPr>
      <xdr:spPr>
        <a:xfrm>
          <a:off x="14909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1" name="楕円 340"/>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126594</xdr:rowOff>
    </xdr:from>
    <xdr:ext cx="762000" cy="259045"/>
    <xdr:sp macro="" textlink="">
      <xdr:nvSpPr>
        <xdr:cNvPr id="342" name="テキスト ボックス 341"/>
        <xdr:cNvSpPr txBox="1"/>
      </xdr:nvSpPr>
      <xdr:spPr>
        <a:xfrm>
          <a:off x="14020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43" name="楕円 342"/>
        <xdr:cNvSpPr/>
      </xdr:nvSpPr>
      <xdr:spPr>
        <a:xfrm>
          <a:off x="13462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44" name="テキスト ボックス 343"/>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か年平均で算出される令和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令和５年度の単年度の比率（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）は、分母である標準財政規模が増加し、分子である地方債元利償還金・準元利償還金（公営企業に要する経費で地方債の償還に充てたと認められる繰入金）が減少したため、前年度の比率（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引き続き、起債の抑制に努める。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77" name="直線コネクタ 376"/>
        <xdr:cNvCxnSpPr/>
      </xdr:nvCxnSpPr>
      <xdr:spPr>
        <a:xfrm flipV="1">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11854</xdr:rowOff>
    </xdr:to>
    <xdr:cxnSp macro="">
      <xdr:nvCxnSpPr>
        <xdr:cNvPr id="380" name="直線コネクタ 379"/>
        <xdr:cNvCxnSpPr/>
      </xdr:nvCxnSpPr>
      <xdr:spPr>
        <a:xfrm>
          <a:off x="15290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40</xdr:row>
      <xdr:rowOff>167217</xdr:rowOff>
    </xdr:to>
    <xdr:cxnSp macro="">
      <xdr:nvCxnSpPr>
        <xdr:cNvPr id="383" name="直線コネクタ 382"/>
        <xdr:cNvCxnSpPr/>
      </xdr:nvCxnSpPr>
      <xdr:spPr>
        <a:xfrm>
          <a:off x="14401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167217</xdr:rowOff>
    </xdr:to>
    <xdr:cxnSp macro="">
      <xdr:nvCxnSpPr>
        <xdr:cNvPr id="386" name="直線コネクタ 385"/>
        <xdr:cNvCxnSpPr/>
      </xdr:nvCxnSpPr>
      <xdr:spPr>
        <a:xfrm>
          <a:off x="13512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6" name="楕円 395"/>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7" name="公債費負担の状況該当値テキスト"/>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8" name="楕円 397"/>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9" name="テキスト ボックス 398"/>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0" name="楕円 399"/>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1" name="テキスト ボックス 400"/>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2" name="楕円 401"/>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3" name="テキスト ボックス 402"/>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4" name="楕円 403"/>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5" name="テキスト ボックス 404"/>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将来負担比率の分母である標準財政規模が増加し、分子である地方債現在高や公営企業債等繰入見込額が減少したことにより、将来負担比率が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地方債の起債の抑制に努めるとともに、交付税措置のある地方債を活用するなど、将来負担比率の低減に努める。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29875</xdr:rowOff>
    </xdr:from>
    <xdr:to>
      <xdr:col>81</xdr:col>
      <xdr:colOff>44450</xdr:colOff>
      <xdr:row>15</xdr:row>
      <xdr:rowOff>74688</xdr:rowOff>
    </xdr:to>
    <xdr:cxnSp macro="">
      <xdr:nvCxnSpPr>
        <xdr:cNvPr id="441" name="直線コネクタ 440"/>
        <xdr:cNvCxnSpPr/>
      </xdr:nvCxnSpPr>
      <xdr:spPr>
        <a:xfrm flipV="1">
          <a:off x="16179800" y="2601625"/>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74688</xdr:rowOff>
    </xdr:from>
    <xdr:to>
      <xdr:col>77</xdr:col>
      <xdr:colOff>44450</xdr:colOff>
      <xdr:row>15</xdr:row>
      <xdr:rowOff>112607</xdr:rowOff>
    </xdr:to>
    <xdr:cxnSp macro="">
      <xdr:nvCxnSpPr>
        <xdr:cNvPr id="444" name="直線コネクタ 443"/>
        <xdr:cNvCxnSpPr/>
      </xdr:nvCxnSpPr>
      <xdr:spPr>
        <a:xfrm flipV="1">
          <a:off x="15290800" y="264643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112607</xdr:rowOff>
    </xdr:from>
    <xdr:to>
      <xdr:col>72</xdr:col>
      <xdr:colOff>203200</xdr:colOff>
      <xdr:row>16</xdr:row>
      <xdr:rowOff>64105</xdr:rowOff>
    </xdr:to>
    <xdr:cxnSp macro="">
      <xdr:nvCxnSpPr>
        <xdr:cNvPr id="447" name="直線コネクタ 446"/>
        <xdr:cNvCxnSpPr/>
      </xdr:nvCxnSpPr>
      <xdr:spPr>
        <a:xfrm flipV="1">
          <a:off x="14401800" y="2684357"/>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64105</xdr:rowOff>
    </xdr:from>
    <xdr:to>
      <xdr:col>68</xdr:col>
      <xdr:colOff>152400</xdr:colOff>
      <xdr:row>17</xdr:row>
      <xdr:rowOff>1814</xdr:rowOff>
    </xdr:to>
    <xdr:cxnSp macro="">
      <xdr:nvCxnSpPr>
        <xdr:cNvPr id="450" name="直線コネクタ 449"/>
        <xdr:cNvCxnSpPr/>
      </xdr:nvCxnSpPr>
      <xdr:spPr>
        <a:xfrm flipV="1">
          <a:off x="13512800" y="2807305"/>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150525</xdr:rowOff>
    </xdr:from>
    <xdr:to>
      <xdr:col>81</xdr:col>
      <xdr:colOff>95250</xdr:colOff>
      <xdr:row>15</xdr:row>
      <xdr:rowOff>80675</xdr:rowOff>
    </xdr:to>
    <xdr:sp macro="" textlink="">
      <xdr:nvSpPr>
        <xdr:cNvPr id="460" name="楕円 459"/>
        <xdr:cNvSpPr/>
      </xdr:nvSpPr>
      <xdr:spPr>
        <a:xfrm>
          <a:off x="16967200" y="25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122602</xdr:rowOff>
    </xdr:from>
    <xdr:ext cx="762000" cy="259045"/>
    <xdr:sp macro="" textlink="">
      <xdr:nvSpPr>
        <xdr:cNvPr id="461" name="将来負担の状況該当値テキスト"/>
        <xdr:cNvSpPr txBox="1"/>
      </xdr:nvSpPr>
      <xdr:spPr>
        <a:xfrm>
          <a:off x="17106900" y="25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23888</xdr:rowOff>
    </xdr:from>
    <xdr:to>
      <xdr:col>77</xdr:col>
      <xdr:colOff>95250</xdr:colOff>
      <xdr:row>15</xdr:row>
      <xdr:rowOff>125488</xdr:rowOff>
    </xdr:to>
    <xdr:sp macro="" textlink="">
      <xdr:nvSpPr>
        <xdr:cNvPr id="462" name="楕円 461"/>
        <xdr:cNvSpPr/>
      </xdr:nvSpPr>
      <xdr:spPr>
        <a:xfrm>
          <a:off x="16129000" y="25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110265</xdr:rowOff>
    </xdr:from>
    <xdr:ext cx="736600" cy="259045"/>
    <xdr:sp macro="" textlink="">
      <xdr:nvSpPr>
        <xdr:cNvPr id="463" name="テキスト ボックス 462"/>
        <xdr:cNvSpPr txBox="1"/>
      </xdr:nvSpPr>
      <xdr:spPr>
        <a:xfrm>
          <a:off x="15798800" y="268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64" name="楕円 463"/>
        <xdr:cNvSpPr/>
      </xdr:nvSpPr>
      <xdr:spPr>
        <a:xfrm>
          <a:off x="15240000" y="26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65" name="テキスト ボックス 464"/>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13305</xdr:rowOff>
    </xdr:from>
    <xdr:to>
      <xdr:col>68</xdr:col>
      <xdr:colOff>203200</xdr:colOff>
      <xdr:row>16</xdr:row>
      <xdr:rowOff>114905</xdr:rowOff>
    </xdr:to>
    <xdr:sp macro="" textlink="">
      <xdr:nvSpPr>
        <xdr:cNvPr id="466" name="楕円 465"/>
        <xdr:cNvSpPr/>
      </xdr:nvSpPr>
      <xdr:spPr>
        <a:xfrm>
          <a:off x="14351000" y="27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99682</xdr:rowOff>
    </xdr:from>
    <xdr:ext cx="762000" cy="259045"/>
    <xdr:sp macro="" textlink="">
      <xdr:nvSpPr>
        <xdr:cNvPr id="467" name="テキスト ボックス 466"/>
        <xdr:cNvSpPr txBox="1"/>
      </xdr:nvSpPr>
      <xdr:spPr>
        <a:xfrm>
          <a:off x="14020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122464</xdr:rowOff>
    </xdr:from>
    <xdr:to>
      <xdr:col>64</xdr:col>
      <xdr:colOff>152400</xdr:colOff>
      <xdr:row>17</xdr:row>
      <xdr:rowOff>52614</xdr:rowOff>
    </xdr:to>
    <xdr:sp macro="" textlink="">
      <xdr:nvSpPr>
        <xdr:cNvPr id="468" name="楕円 467"/>
        <xdr:cNvSpPr/>
      </xdr:nvSpPr>
      <xdr:spPr>
        <a:xfrm>
          <a:off x="13462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37391</xdr:rowOff>
    </xdr:from>
    <xdr:ext cx="762000" cy="259045"/>
    <xdr:sp macro="" textlink="">
      <xdr:nvSpPr>
        <xdr:cNvPr id="469" name="テキスト ボックス 468"/>
        <xdr:cNvSpPr txBox="1"/>
      </xdr:nvSpPr>
      <xdr:spPr>
        <a:xfrm>
          <a:off x="13131800" y="29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会計年度任用職員等の報酬や任期の定めのない常勤職員の人件費が増加したが、歳入経常一般財源も増加しているため、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今後も、適正な人事管理等を行い、人件費の抑制に努める。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131899</xdr:rowOff>
    </xdr:from>
    <xdr:to>
      <xdr:col>24</xdr:col>
      <xdr:colOff>25400</xdr:colOff>
      <xdr:row>35</xdr:row>
      <xdr:rowOff>158024</xdr:rowOff>
    </xdr:to>
    <xdr:cxnSp macro="">
      <xdr:nvCxnSpPr>
        <xdr:cNvPr id="68" name="直線コネクタ 67"/>
        <xdr:cNvCxnSpPr/>
      </xdr:nvCxnSpPr>
      <xdr:spPr>
        <a:xfrm flipV="1">
          <a:off x="3987800" y="61326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60053</xdr:rowOff>
    </xdr:from>
    <xdr:to>
      <xdr:col>19</xdr:col>
      <xdr:colOff>187325</xdr:colOff>
      <xdr:row>35</xdr:row>
      <xdr:rowOff>158024</xdr:rowOff>
    </xdr:to>
    <xdr:cxnSp macro="">
      <xdr:nvCxnSpPr>
        <xdr:cNvPr id="71" name="直線コネクタ 70"/>
        <xdr:cNvCxnSpPr/>
      </xdr:nvCxnSpPr>
      <xdr:spPr>
        <a:xfrm>
          <a:off x="3098800" y="606080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60053</xdr:rowOff>
    </xdr:from>
    <xdr:to>
      <xdr:col>15</xdr:col>
      <xdr:colOff>98425</xdr:colOff>
      <xdr:row>36</xdr:row>
      <xdr:rowOff>25763</xdr:rowOff>
    </xdr:to>
    <xdr:cxnSp macro="">
      <xdr:nvCxnSpPr>
        <xdr:cNvPr id="74" name="直線コネクタ 73"/>
        <xdr:cNvCxnSpPr/>
      </xdr:nvCxnSpPr>
      <xdr:spPr>
        <a:xfrm flipV="1">
          <a:off x="2209800" y="606080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25763</xdr:rowOff>
    </xdr:to>
    <xdr:cxnSp macro="">
      <xdr:nvCxnSpPr>
        <xdr:cNvPr id="77" name="直線コネクタ 76"/>
        <xdr:cNvCxnSpPr/>
      </xdr:nvCxnSpPr>
      <xdr:spPr>
        <a:xfrm>
          <a:off x="1320800" y="61391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81099</xdr:rowOff>
    </xdr:from>
    <xdr:to>
      <xdr:col>24</xdr:col>
      <xdr:colOff>76200</xdr:colOff>
      <xdr:row>36</xdr:row>
      <xdr:rowOff>11249</xdr:rowOff>
    </xdr:to>
    <xdr:sp macro="" textlink="">
      <xdr:nvSpPr>
        <xdr:cNvPr id="87" name="楕円 86"/>
        <xdr:cNvSpPr/>
      </xdr:nvSpPr>
      <xdr:spPr>
        <a:xfrm>
          <a:off x="4775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97626</xdr:rowOff>
    </xdr:from>
    <xdr:ext cx="762000" cy="259045"/>
    <xdr:sp macro="" textlink="">
      <xdr:nvSpPr>
        <xdr:cNvPr id="88" name="人件費該当値テキスト"/>
        <xdr:cNvSpPr txBox="1"/>
      </xdr:nvSpPr>
      <xdr:spPr>
        <a:xfrm>
          <a:off x="4914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107224</xdr:rowOff>
    </xdr:from>
    <xdr:to>
      <xdr:col>20</xdr:col>
      <xdr:colOff>38100</xdr:colOff>
      <xdr:row>36</xdr:row>
      <xdr:rowOff>37374</xdr:rowOff>
    </xdr:to>
    <xdr:sp macro="" textlink="">
      <xdr:nvSpPr>
        <xdr:cNvPr id="89" name="楕円 88"/>
        <xdr:cNvSpPr/>
      </xdr:nvSpPr>
      <xdr:spPr>
        <a:xfrm>
          <a:off x="3937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47551</xdr:rowOff>
    </xdr:from>
    <xdr:ext cx="736600" cy="259045"/>
    <xdr:sp macro="" textlink="">
      <xdr:nvSpPr>
        <xdr:cNvPr id="90" name="テキスト ボックス 89"/>
        <xdr:cNvSpPr txBox="1"/>
      </xdr:nvSpPr>
      <xdr:spPr>
        <a:xfrm>
          <a:off x="3606800" y="587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9253</xdr:rowOff>
    </xdr:from>
    <xdr:to>
      <xdr:col>15</xdr:col>
      <xdr:colOff>149225</xdr:colOff>
      <xdr:row>35</xdr:row>
      <xdr:rowOff>110853</xdr:rowOff>
    </xdr:to>
    <xdr:sp macro="" textlink="">
      <xdr:nvSpPr>
        <xdr:cNvPr id="91" name="楕円 90"/>
        <xdr:cNvSpPr/>
      </xdr:nvSpPr>
      <xdr:spPr>
        <a:xfrm>
          <a:off x="3048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121030</xdr:rowOff>
    </xdr:from>
    <xdr:ext cx="762000" cy="259045"/>
    <xdr:sp macro="" textlink="">
      <xdr:nvSpPr>
        <xdr:cNvPr id="92" name="テキスト ボックス 91"/>
        <xdr:cNvSpPr txBox="1"/>
      </xdr:nvSpPr>
      <xdr:spPr>
        <a:xfrm>
          <a:off x="2717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146413</xdr:rowOff>
    </xdr:from>
    <xdr:to>
      <xdr:col>11</xdr:col>
      <xdr:colOff>60325</xdr:colOff>
      <xdr:row>36</xdr:row>
      <xdr:rowOff>76563</xdr:rowOff>
    </xdr:to>
    <xdr:sp macro="" textlink="">
      <xdr:nvSpPr>
        <xdr:cNvPr id="93" name="楕円 92"/>
        <xdr:cNvSpPr/>
      </xdr:nvSpPr>
      <xdr:spPr>
        <a:xfrm>
          <a:off x="2159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86740</xdr:rowOff>
    </xdr:from>
    <xdr:ext cx="762000" cy="259045"/>
    <xdr:sp macro="" textlink="">
      <xdr:nvSpPr>
        <xdr:cNvPr id="94" name="テキスト ボックス 93"/>
        <xdr:cNvSpPr txBox="1"/>
      </xdr:nvSpPr>
      <xdr:spPr>
        <a:xfrm>
          <a:off x="1828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6" name="テキスト ボックス 95"/>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一般廃棄物処分や塵芥収集のごみ処理関係事業、地域福祉活動センター管理事業等の増加があったため、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類似団体の平均より高い水準となっていることから、引き続き、物件費の抑制に努める。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44704</xdr:rowOff>
    </xdr:to>
    <xdr:cxnSp macro="">
      <xdr:nvCxnSpPr>
        <xdr:cNvPr id="127" name="直線コネクタ 126"/>
        <xdr:cNvCxnSpPr/>
      </xdr:nvCxnSpPr>
      <xdr:spPr>
        <a:xfrm>
          <a:off x="15671800" y="3103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18</xdr:row>
      <xdr:rowOff>17272</xdr:rowOff>
    </xdr:to>
    <xdr:cxnSp macro="">
      <xdr:nvCxnSpPr>
        <xdr:cNvPr id="130" name="直線コネクタ 129"/>
        <xdr:cNvCxnSpPr/>
      </xdr:nvCxnSpPr>
      <xdr:spPr>
        <a:xfrm>
          <a:off x="14782800" y="29662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18</xdr:row>
      <xdr:rowOff>17272</xdr:rowOff>
    </xdr:to>
    <xdr:cxnSp macro="">
      <xdr:nvCxnSpPr>
        <xdr:cNvPr id="133" name="直線コネクタ 132"/>
        <xdr:cNvCxnSpPr/>
      </xdr:nvCxnSpPr>
      <xdr:spPr>
        <a:xfrm flipV="1">
          <a:off x="13893800" y="29662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17272</xdr:rowOff>
    </xdr:to>
    <xdr:cxnSp macro="">
      <xdr:nvCxnSpPr>
        <xdr:cNvPr id="136" name="直線コネクタ 135"/>
        <xdr:cNvCxnSpPr/>
      </xdr:nvCxnSpPr>
      <xdr:spPr>
        <a:xfrm>
          <a:off x="13004800" y="3057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165354</xdr:rowOff>
    </xdr:from>
    <xdr:to>
      <xdr:col>82</xdr:col>
      <xdr:colOff>158750</xdr:colOff>
      <xdr:row>18</xdr:row>
      <xdr:rowOff>95504</xdr:rowOff>
    </xdr:to>
    <xdr:sp macro="" textlink="">
      <xdr:nvSpPr>
        <xdr:cNvPr id="146" name="楕円 145"/>
        <xdr:cNvSpPr/>
      </xdr:nvSpPr>
      <xdr:spPr>
        <a:xfrm>
          <a:off x="164592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137431</xdr:rowOff>
    </xdr:from>
    <xdr:ext cx="762000" cy="259045"/>
    <xdr:sp macro="" textlink="">
      <xdr:nvSpPr>
        <xdr:cNvPr id="147" name="物件費該当値テキスト"/>
        <xdr:cNvSpPr txBox="1"/>
      </xdr:nvSpPr>
      <xdr:spPr>
        <a:xfrm>
          <a:off x="165989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8" name="楕円 147"/>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9" name="テキスト ボックス 148"/>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50" name="楕円 149"/>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51" name="テキスト ボックス 150"/>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2" name="楕円 151"/>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3" name="テキスト ボックス 152"/>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4" name="楕円 153"/>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5" name="テキスト ボックス 154"/>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児童入所支援事業やこども医療費、生活保護事業が増加しているが、歳入経常一般財源も増加しているため、前年度同水準となった。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今後も高齢者人口の増加に伴い、扶助費は増加が見込まれるため、健康診査等を実施することで、病気の予防や早期発見に努め、医療費の抑制を図るなど、扶助費の抑制を図っていく。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55</xdr:row>
      <xdr:rowOff>130810</xdr:rowOff>
    </xdr:to>
    <xdr:cxnSp macro="">
      <xdr:nvCxnSpPr>
        <xdr:cNvPr id="188" name="直線コネクタ 187"/>
        <xdr:cNvCxnSpPr/>
      </xdr:nvCxnSpPr>
      <xdr:spPr>
        <a:xfrm>
          <a:off x="3987800" y="9560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130810</xdr:rowOff>
    </xdr:to>
    <xdr:cxnSp macro="">
      <xdr:nvCxnSpPr>
        <xdr:cNvPr id="191" name="直線コネクタ 190"/>
        <xdr:cNvCxnSpPr/>
      </xdr:nvCxnSpPr>
      <xdr:spPr>
        <a:xfrm>
          <a:off x="3098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77470</xdr:rowOff>
    </xdr:from>
    <xdr:to>
      <xdr:col>15</xdr:col>
      <xdr:colOff>98425</xdr:colOff>
      <xdr:row>55</xdr:row>
      <xdr:rowOff>138430</xdr:rowOff>
    </xdr:to>
    <xdr:cxnSp macro="">
      <xdr:nvCxnSpPr>
        <xdr:cNvPr id="194" name="直線コネクタ 193"/>
        <xdr:cNvCxnSpPr/>
      </xdr:nvCxnSpPr>
      <xdr:spPr>
        <a:xfrm flipV="1">
          <a:off x="2209800" y="9507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149860</xdr:rowOff>
    </xdr:to>
    <xdr:cxnSp macro="">
      <xdr:nvCxnSpPr>
        <xdr:cNvPr id="197" name="直線コネクタ 196"/>
        <xdr:cNvCxnSpPr/>
      </xdr:nvCxnSpPr>
      <xdr:spPr>
        <a:xfrm flipV="1">
          <a:off x="1320800" y="956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80010</xdr:rowOff>
    </xdr:from>
    <xdr:to>
      <xdr:col>24</xdr:col>
      <xdr:colOff>76200</xdr:colOff>
      <xdr:row>56</xdr:row>
      <xdr:rowOff>10160</xdr:rowOff>
    </xdr:to>
    <xdr:sp macro="" textlink="">
      <xdr:nvSpPr>
        <xdr:cNvPr id="207" name="楕円 206"/>
        <xdr:cNvSpPr/>
      </xdr:nvSpPr>
      <xdr:spPr>
        <a:xfrm>
          <a:off x="4775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96537</xdr:rowOff>
    </xdr:from>
    <xdr:ext cx="762000" cy="259045"/>
    <xdr:sp macro="" textlink="">
      <xdr:nvSpPr>
        <xdr:cNvPr id="208" name="扶助費該当値テキスト"/>
        <xdr:cNvSpPr txBox="1"/>
      </xdr:nvSpPr>
      <xdr:spPr>
        <a:xfrm>
          <a:off x="4914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80010</xdr:rowOff>
    </xdr:from>
    <xdr:to>
      <xdr:col>20</xdr:col>
      <xdr:colOff>38100</xdr:colOff>
      <xdr:row>56</xdr:row>
      <xdr:rowOff>10160</xdr:rowOff>
    </xdr:to>
    <xdr:sp macro="" textlink="">
      <xdr:nvSpPr>
        <xdr:cNvPr id="209" name="楕円 208"/>
        <xdr:cNvSpPr/>
      </xdr:nvSpPr>
      <xdr:spPr>
        <a:xfrm>
          <a:off x="3937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20337</xdr:rowOff>
    </xdr:from>
    <xdr:ext cx="736600" cy="259045"/>
    <xdr:sp macro="" textlink="">
      <xdr:nvSpPr>
        <xdr:cNvPr id="210" name="テキスト ボックス 209"/>
        <xdr:cNvSpPr txBox="1"/>
      </xdr:nvSpPr>
      <xdr:spPr>
        <a:xfrm>
          <a:off x="3606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11" name="楕円 210"/>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2" name="テキスト ボックス 211"/>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3" name="楕円 212"/>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4" name="テキスト ボックス 213"/>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6" name="テキスト ボックス 215"/>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一般会計から国民健康保険特別会計や介護保険特別会計等の他会計への繰出は前年度と比べて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増加となったが、歳入経常一般財源等も増加しているため、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比率については、概ね横ばいとなっていることから、引き続き、動向を注視し、一般会計の負担が大きくならないように各会計の財源確保に努める。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4535</xdr:rowOff>
    </xdr:to>
    <xdr:cxnSp macro="">
      <xdr:nvCxnSpPr>
        <xdr:cNvPr id="251" name="直線コネクタ 250"/>
        <xdr:cNvCxnSpPr/>
      </xdr:nvCxnSpPr>
      <xdr:spPr>
        <a:xfrm flipV="1">
          <a:off x="15671800" y="97336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4535</xdr:rowOff>
    </xdr:to>
    <xdr:cxnSp macro="">
      <xdr:nvCxnSpPr>
        <xdr:cNvPr id="254" name="直線コネクタ 253"/>
        <xdr:cNvCxnSpPr/>
      </xdr:nvCxnSpPr>
      <xdr:spPr>
        <a:xfrm>
          <a:off x="14782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37193</xdr:rowOff>
    </xdr:to>
    <xdr:cxnSp macro="">
      <xdr:nvCxnSpPr>
        <xdr:cNvPr id="257" name="直線コネクタ 256"/>
        <xdr:cNvCxnSpPr/>
      </xdr:nvCxnSpPr>
      <xdr:spPr>
        <a:xfrm flipV="1">
          <a:off x="13893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80735</xdr:rowOff>
    </xdr:to>
    <xdr:cxnSp macro="">
      <xdr:nvCxnSpPr>
        <xdr:cNvPr id="260" name="直線コネクタ 259"/>
        <xdr:cNvCxnSpPr/>
      </xdr:nvCxnSpPr>
      <xdr:spPr>
        <a:xfrm flipV="1">
          <a:off x="13004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3" name="テキスト ボックス 272"/>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5" name="テキスト ボックス 274"/>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157843</xdr:rowOff>
    </xdr:from>
    <xdr:to>
      <xdr:col>69</xdr:col>
      <xdr:colOff>142875</xdr:colOff>
      <xdr:row>57</xdr:row>
      <xdr:rowOff>87993</xdr:rowOff>
    </xdr:to>
    <xdr:sp macro="" textlink="">
      <xdr:nvSpPr>
        <xdr:cNvPr id="276" name="楕円 275"/>
        <xdr:cNvSpPr/>
      </xdr:nvSpPr>
      <xdr:spPr>
        <a:xfrm>
          <a:off x="13843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77" name="テキスト ボックス 276"/>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79" name="テキスト ボックス 278"/>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埼玉県央広域事務組合負担金や、上尾、桶川、伊奈衛生組合負担金等の増加があったため、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類似団体の平均より低い水準となっていることから、引き続き、補助金の適切な交付に努める。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24130</xdr:rowOff>
    </xdr:to>
    <xdr:cxnSp macro="">
      <xdr:nvCxnSpPr>
        <xdr:cNvPr id="311" name="直線コネクタ 310"/>
        <xdr:cNvCxnSpPr/>
      </xdr:nvCxnSpPr>
      <xdr:spPr>
        <a:xfrm>
          <a:off x="15671800" y="6352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134620</xdr:rowOff>
    </xdr:from>
    <xdr:to>
      <xdr:col>78</xdr:col>
      <xdr:colOff>69850</xdr:colOff>
      <xdr:row>37</xdr:row>
      <xdr:rowOff>8890</xdr:rowOff>
    </xdr:to>
    <xdr:cxnSp macro="">
      <xdr:nvCxnSpPr>
        <xdr:cNvPr id="314" name="直線コネクタ 313"/>
        <xdr:cNvCxnSpPr/>
      </xdr:nvCxnSpPr>
      <xdr:spPr>
        <a:xfrm>
          <a:off x="14782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37</xdr:row>
      <xdr:rowOff>54610</xdr:rowOff>
    </xdr:to>
    <xdr:cxnSp macro="">
      <xdr:nvCxnSpPr>
        <xdr:cNvPr id="317" name="直線コネクタ 316"/>
        <xdr:cNvCxnSpPr/>
      </xdr:nvCxnSpPr>
      <xdr:spPr>
        <a:xfrm flipV="1">
          <a:off x="13893800" y="630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54610</xdr:rowOff>
    </xdr:from>
    <xdr:to>
      <xdr:col>69</xdr:col>
      <xdr:colOff>92075</xdr:colOff>
      <xdr:row>37</xdr:row>
      <xdr:rowOff>85090</xdr:rowOff>
    </xdr:to>
    <xdr:cxnSp macro="">
      <xdr:nvCxnSpPr>
        <xdr:cNvPr id="320" name="直線コネクタ 319"/>
        <xdr:cNvCxnSpPr/>
      </xdr:nvCxnSpPr>
      <xdr:spPr>
        <a:xfrm flipV="1">
          <a:off x="13004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0" name="楕円 329"/>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31"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32" name="楕円 331"/>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33" name="テキスト ボックス 332"/>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83820</xdr:rowOff>
    </xdr:from>
    <xdr:to>
      <xdr:col>74</xdr:col>
      <xdr:colOff>31750</xdr:colOff>
      <xdr:row>37</xdr:row>
      <xdr:rowOff>13970</xdr:rowOff>
    </xdr:to>
    <xdr:sp macro="" textlink="">
      <xdr:nvSpPr>
        <xdr:cNvPr id="334" name="楕円 333"/>
        <xdr:cNvSpPr/>
      </xdr:nvSpPr>
      <xdr:spPr>
        <a:xfrm>
          <a:off x="14732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35" name="テキスト ボックス 334"/>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3810</xdr:rowOff>
    </xdr:from>
    <xdr:to>
      <xdr:col>69</xdr:col>
      <xdr:colOff>142875</xdr:colOff>
      <xdr:row>37</xdr:row>
      <xdr:rowOff>105410</xdr:rowOff>
    </xdr:to>
    <xdr:sp macro="" textlink="">
      <xdr:nvSpPr>
        <xdr:cNvPr id="336" name="楕円 335"/>
        <xdr:cNvSpPr/>
      </xdr:nvSpPr>
      <xdr:spPr>
        <a:xfrm>
          <a:off x="13843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115587</xdr:rowOff>
    </xdr:from>
    <xdr:ext cx="762000" cy="259045"/>
    <xdr:sp macro="" textlink="">
      <xdr:nvSpPr>
        <xdr:cNvPr id="337" name="テキスト ボックス 336"/>
        <xdr:cNvSpPr txBox="1"/>
      </xdr:nvSpPr>
      <xdr:spPr>
        <a:xfrm>
          <a:off x="13512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34290</xdr:rowOff>
    </xdr:from>
    <xdr:to>
      <xdr:col>65</xdr:col>
      <xdr:colOff>53975</xdr:colOff>
      <xdr:row>37</xdr:row>
      <xdr:rowOff>135890</xdr:rowOff>
    </xdr:to>
    <xdr:sp macro="" textlink="">
      <xdr:nvSpPr>
        <xdr:cNvPr id="338" name="楕円 337"/>
        <xdr:cNvSpPr/>
      </xdr:nvSpPr>
      <xdr:spPr>
        <a:xfrm>
          <a:off x="12954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146067</xdr:rowOff>
    </xdr:from>
    <xdr:ext cx="762000" cy="259045"/>
    <xdr:sp macro="" textlink="">
      <xdr:nvSpPr>
        <xdr:cNvPr id="339" name="テキスト ボックス 338"/>
        <xdr:cNvSpPr txBox="1"/>
      </xdr:nvSpPr>
      <xdr:spPr>
        <a:xfrm>
          <a:off x="12623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農業センター耐震改修事業等の元金償還が新たに開始となったが、歳入経常一般財源も増加しているため、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引き続き、事業の平準化を図り、公債費負担が減少するよう努める。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35561</xdr:rowOff>
    </xdr:to>
    <xdr:cxnSp macro="">
      <xdr:nvCxnSpPr>
        <xdr:cNvPr id="372" name="直線コネクタ 371"/>
        <xdr:cNvCxnSpPr/>
      </xdr:nvCxnSpPr>
      <xdr:spPr>
        <a:xfrm flipV="1">
          <a:off x="3987800" y="13385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78</xdr:row>
      <xdr:rowOff>35561</xdr:rowOff>
    </xdr:to>
    <xdr:cxnSp macro="">
      <xdr:nvCxnSpPr>
        <xdr:cNvPr id="375" name="直線コネクタ 374"/>
        <xdr:cNvCxnSpPr/>
      </xdr:nvCxnSpPr>
      <xdr:spPr>
        <a:xfrm>
          <a:off x="3098800" y="13324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78</xdr:row>
      <xdr:rowOff>5080</xdr:rowOff>
    </xdr:to>
    <xdr:cxnSp macro="">
      <xdr:nvCxnSpPr>
        <xdr:cNvPr id="378" name="直線コネクタ 377"/>
        <xdr:cNvCxnSpPr/>
      </xdr:nvCxnSpPr>
      <xdr:spPr>
        <a:xfrm flipV="1">
          <a:off x="2209800" y="133248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50800</xdr:rowOff>
    </xdr:to>
    <xdr:cxnSp macro="">
      <xdr:nvCxnSpPr>
        <xdr:cNvPr id="381" name="直線コネクタ 380"/>
        <xdr:cNvCxnSpPr/>
      </xdr:nvCxnSpPr>
      <xdr:spPr>
        <a:xfrm flipV="1">
          <a:off x="1320800" y="1337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91" name="楕円 390"/>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92" name="公債費該当値テキスト"/>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3" name="楕円 392"/>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4" name="テキスト ボックス 393"/>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96" name="テキスト ボックス 395"/>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97" name="楕円 396"/>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98" name="テキスト ボックス 397"/>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9" name="楕円 398"/>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400" name="テキスト ボックス 399"/>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人件費や社会保障経費、インフラ・公共施設の維持・更新等の増加により、歳出の増加が見込まれる。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市税や地方交付税等が増加したことにより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、経常収支比率は改善された。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引き続き、事業の見直しを行い、経常的経費の抑制に努める。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155575</xdr:rowOff>
    </xdr:from>
    <xdr:to>
      <xdr:col>82</xdr:col>
      <xdr:colOff>107950</xdr:colOff>
      <xdr:row>76</xdr:row>
      <xdr:rowOff>1270</xdr:rowOff>
    </xdr:to>
    <xdr:cxnSp macro="">
      <xdr:nvCxnSpPr>
        <xdr:cNvPr id="429" name="直線コネクタ 428"/>
        <xdr:cNvCxnSpPr/>
      </xdr:nvCxnSpPr>
      <xdr:spPr>
        <a:xfrm flipV="1">
          <a:off x="15671800" y="1301432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76</xdr:row>
      <xdr:rowOff>1270</xdr:rowOff>
    </xdr:to>
    <xdr:cxnSp macro="">
      <xdr:nvCxnSpPr>
        <xdr:cNvPr id="432" name="直線コネクタ 431"/>
        <xdr:cNvCxnSpPr/>
      </xdr:nvCxnSpPr>
      <xdr:spPr>
        <a:xfrm>
          <a:off x="14782800" y="1276858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76</xdr:row>
      <xdr:rowOff>92711</xdr:rowOff>
    </xdr:to>
    <xdr:cxnSp macro="">
      <xdr:nvCxnSpPr>
        <xdr:cNvPr id="435" name="直線コネクタ 434"/>
        <xdr:cNvCxnSpPr/>
      </xdr:nvCxnSpPr>
      <xdr:spPr>
        <a:xfrm flipV="1">
          <a:off x="13893800" y="12768580"/>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77</xdr:row>
      <xdr:rowOff>24130</xdr:rowOff>
    </xdr:to>
    <xdr:cxnSp macro="">
      <xdr:nvCxnSpPr>
        <xdr:cNvPr id="438" name="直線コネクタ 437"/>
        <xdr:cNvCxnSpPr/>
      </xdr:nvCxnSpPr>
      <xdr:spPr>
        <a:xfrm flipV="1">
          <a:off x="13004800" y="131229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104775</xdr:rowOff>
    </xdr:from>
    <xdr:to>
      <xdr:col>82</xdr:col>
      <xdr:colOff>158750</xdr:colOff>
      <xdr:row>76</xdr:row>
      <xdr:rowOff>34925</xdr:rowOff>
    </xdr:to>
    <xdr:sp macro="" textlink="">
      <xdr:nvSpPr>
        <xdr:cNvPr id="448" name="楕円 447"/>
        <xdr:cNvSpPr/>
      </xdr:nvSpPr>
      <xdr:spPr>
        <a:xfrm>
          <a:off x="16459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121302</xdr:rowOff>
    </xdr:from>
    <xdr:ext cx="762000" cy="259045"/>
    <xdr:sp macro="" textlink="">
      <xdr:nvSpPr>
        <xdr:cNvPr id="449" name="公債費以外該当値テキスト"/>
        <xdr:cNvSpPr txBox="1"/>
      </xdr:nvSpPr>
      <xdr:spPr>
        <a:xfrm>
          <a:off x="16598900" y="1280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50" name="楕円 449"/>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51" name="テキスト ボックス 450"/>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2" name="楕円 451"/>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3" name="テキスト ボックス 452"/>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4" name="楕円 453"/>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5" name="テキスト ボックス 454"/>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6" name="楕円 455"/>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7" name="テキスト ボックス 456"/>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66053</xdr:rowOff>
    </xdr:from>
    <xdr:to>
      <xdr:col>29</xdr:col>
      <xdr:colOff>127000</xdr:colOff>
      <xdr:row>17</xdr:row>
      <xdr:rowOff>99339</xdr:rowOff>
    </xdr:to>
    <xdr:cxnSp macro="">
      <xdr:nvCxnSpPr>
        <xdr:cNvPr id="50" name="直線コネクタ 49"/>
        <xdr:cNvCxnSpPr/>
      </xdr:nvCxnSpPr>
      <xdr:spPr bwMode="auto">
        <a:xfrm flipV="1">
          <a:off x="5003800" y="3028328"/>
          <a:ext cx="647700" cy="33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99339</xdr:rowOff>
    </xdr:from>
    <xdr:to>
      <xdr:col>26</xdr:col>
      <xdr:colOff>50800</xdr:colOff>
      <xdr:row>17</xdr:row>
      <xdr:rowOff>125451</xdr:rowOff>
    </xdr:to>
    <xdr:cxnSp macro="">
      <xdr:nvCxnSpPr>
        <xdr:cNvPr id="53" name="直線コネクタ 52"/>
        <xdr:cNvCxnSpPr/>
      </xdr:nvCxnSpPr>
      <xdr:spPr bwMode="auto">
        <a:xfrm flipV="1">
          <a:off x="4305300" y="3061614"/>
          <a:ext cx="698500" cy="2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125451</xdr:rowOff>
    </xdr:from>
    <xdr:to>
      <xdr:col>22</xdr:col>
      <xdr:colOff>114300</xdr:colOff>
      <xdr:row>17</xdr:row>
      <xdr:rowOff>138874</xdr:rowOff>
    </xdr:to>
    <xdr:cxnSp macro="">
      <xdr:nvCxnSpPr>
        <xdr:cNvPr id="56" name="直線コネクタ 55"/>
        <xdr:cNvCxnSpPr/>
      </xdr:nvCxnSpPr>
      <xdr:spPr bwMode="auto">
        <a:xfrm flipV="1">
          <a:off x="3606800" y="3087726"/>
          <a:ext cx="698500" cy="13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138874</xdr:rowOff>
    </xdr:from>
    <xdr:to>
      <xdr:col>18</xdr:col>
      <xdr:colOff>177800</xdr:colOff>
      <xdr:row>17</xdr:row>
      <xdr:rowOff>160617</xdr:rowOff>
    </xdr:to>
    <xdr:cxnSp macro="">
      <xdr:nvCxnSpPr>
        <xdr:cNvPr id="59" name="直線コネクタ 58"/>
        <xdr:cNvCxnSpPr/>
      </xdr:nvCxnSpPr>
      <xdr:spPr bwMode="auto">
        <a:xfrm flipV="1">
          <a:off x="2908300" y="3101149"/>
          <a:ext cx="698500" cy="2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15253</xdr:rowOff>
    </xdr:from>
    <xdr:to>
      <xdr:col>29</xdr:col>
      <xdr:colOff>177800</xdr:colOff>
      <xdr:row>17</xdr:row>
      <xdr:rowOff>116853</xdr:rowOff>
    </xdr:to>
    <xdr:sp macro="" textlink="">
      <xdr:nvSpPr>
        <xdr:cNvPr id="69" name="楕円 68"/>
        <xdr:cNvSpPr/>
      </xdr:nvSpPr>
      <xdr:spPr bwMode="auto">
        <a:xfrm>
          <a:off x="5600700" y="297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158780</xdr:rowOff>
    </xdr:from>
    <xdr:ext cx="762000" cy="259045"/>
    <xdr:sp macro="" textlink="">
      <xdr:nvSpPr>
        <xdr:cNvPr id="70" name="人口1人当たり決算額の推移該当値テキスト130"/>
        <xdr:cNvSpPr txBox="1"/>
      </xdr:nvSpPr>
      <xdr:spPr>
        <a:xfrm>
          <a:off x="5740400" y="29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48539</xdr:rowOff>
    </xdr:from>
    <xdr:to>
      <xdr:col>26</xdr:col>
      <xdr:colOff>101600</xdr:colOff>
      <xdr:row>17</xdr:row>
      <xdr:rowOff>150139</xdr:rowOff>
    </xdr:to>
    <xdr:sp macro="" textlink="">
      <xdr:nvSpPr>
        <xdr:cNvPr id="71" name="楕円 70"/>
        <xdr:cNvSpPr/>
      </xdr:nvSpPr>
      <xdr:spPr bwMode="auto">
        <a:xfrm>
          <a:off x="4953000" y="301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134916</xdr:rowOff>
    </xdr:from>
    <xdr:ext cx="736600" cy="259045"/>
    <xdr:sp macro="" textlink="">
      <xdr:nvSpPr>
        <xdr:cNvPr id="72" name="テキスト ボックス 71"/>
        <xdr:cNvSpPr txBox="1"/>
      </xdr:nvSpPr>
      <xdr:spPr>
        <a:xfrm>
          <a:off x="4622800" y="309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74651</xdr:rowOff>
    </xdr:from>
    <xdr:to>
      <xdr:col>22</xdr:col>
      <xdr:colOff>165100</xdr:colOff>
      <xdr:row>18</xdr:row>
      <xdr:rowOff>4801</xdr:rowOff>
    </xdr:to>
    <xdr:sp macro="" textlink="">
      <xdr:nvSpPr>
        <xdr:cNvPr id="73" name="楕円 72"/>
        <xdr:cNvSpPr/>
      </xdr:nvSpPr>
      <xdr:spPr bwMode="auto">
        <a:xfrm>
          <a:off x="4254500" y="303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161028</xdr:rowOff>
    </xdr:from>
    <xdr:ext cx="762000" cy="259045"/>
    <xdr:sp macro="" textlink="">
      <xdr:nvSpPr>
        <xdr:cNvPr id="74" name="テキスト ボックス 73"/>
        <xdr:cNvSpPr txBox="1"/>
      </xdr:nvSpPr>
      <xdr:spPr>
        <a:xfrm>
          <a:off x="3924300" y="312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88074</xdr:rowOff>
    </xdr:from>
    <xdr:to>
      <xdr:col>19</xdr:col>
      <xdr:colOff>38100</xdr:colOff>
      <xdr:row>18</xdr:row>
      <xdr:rowOff>18224</xdr:rowOff>
    </xdr:to>
    <xdr:sp macro="" textlink="">
      <xdr:nvSpPr>
        <xdr:cNvPr id="75" name="楕円 74"/>
        <xdr:cNvSpPr/>
      </xdr:nvSpPr>
      <xdr:spPr bwMode="auto">
        <a:xfrm>
          <a:off x="3556000" y="30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3001</xdr:rowOff>
    </xdr:from>
    <xdr:ext cx="762000" cy="259045"/>
    <xdr:sp macro="" textlink="">
      <xdr:nvSpPr>
        <xdr:cNvPr id="76" name="テキスト ボックス 75"/>
        <xdr:cNvSpPr txBox="1"/>
      </xdr:nvSpPr>
      <xdr:spPr>
        <a:xfrm>
          <a:off x="3225800" y="313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109817</xdr:rowOff>
    </xdr:from>
    <xdr:to>
      <xdr:col>15</xdr:col>
      <xdr:colOff>101600</xdr:colOff>
      <xdr:row>18</xdr:row>
      <xdr:rowOff>39967</xdr:rowOff>
    </xdr:to>
    <xdr:sp macro="" textlink="">
      <xdr:nvSpPr>
        <xdr:cNvPr id="77" name="楕円 76"/>
        <xdr:cNvSpPr/>
      </xdr:nvSpPr>
      <xdr:spPr bwMode="auto">
        <a:xfrm>
          <a:off x="2857500" y="307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24744</xdr:rowOff>
    </xdr:from>
    <xdr:ext cx="762000" cy="259045"/>
    <xdr:sp macro="" textlink="">
      <xdr:nvSpPr>
        <xdr:cNvPr id="78" name="テキスト ボックス 77"/>
        <xdr:cNvSpPr txBox="1"/>
      </xdr:nvSpPr>
      <xdr:spPr>
        <a:xfrm>
          <a:off x="2527300" y="315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328560</xdr:rowOff>
    </xdr:from>
    <xdr:to>
      <xdr:col>29</xdr:col>
      <xdr:colOff>127000</xdr:colOff>
      <xdr:row>35</xdr:row>
      <xdr:rowOff>341329</xdr:rowOff>
    </xdr:to>
    <xdr:cxnSp macro="">
      <xdr:nvCxnSpPr>
        <xdr:cNvPr id="113" name="直線コネクタ 112"/>
        <xdr:cNvCxnSpPr/>
      </xdr:nvCxnSpPr>
      <xdr:spPr bwMode="auto">
        <a:xfrm>
          <a:off x="5003800" y="6938910"/>
          <a:ext cx="647700" cy="1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328560</xdr:rowOff>
    </xdr:from>
    <xdr:to>
      <xdr:col>26</xdr:col>
      <xdr:colOff>50800</xdr:colOff>
      <xdr:row>35</xdr:row>
      <xdr:rowOff>334014</xdr:rowOff>
    </xdr:to>
    <xdr:cxnSp macro="">
      <xdr:nvCxnSpPr>
        <xdr:cNvPr id="116" name="直線コネクタ 115"/>
        <xdr:cNvCxnSpPr/>
      </xdr:nvCxnSpPr>
      <xdr:spPr bwMode="auto">
        <a:xfrm flipV="1">
          <a:off x="4305300" y="6938910"/>
          <a:ext cx="698500" cy="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334014</xdr:rowOff>
    </xdr:from>
    <xdr:to>
      <xdr:col>22</xdr:col>
      <xdr:colOff>114300</xdr:colOff>
      <xdr:row>35</xdr:row>
      <xdr:rowOff>337443</xdr:rowOff>
    </xdr:to>
    <xdr:cxnSp macro="">
      <xdr:nvCxnSpPr>
        <xdr:cNvPr id="119" name="直線コネクタ 118"/>
        <xdr:cNvCxnSpPr/>
      </xdr:nvCxnSpPr>
      <xdr:spPr bwMode="auto">
        <a:xfrm flipV="1">
          <a:off x="3606800" y="6944364"/>
          <a:ext cx="6985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337443</xdr:rowOff>
    </xdr:from>
    <xdr:to>
      <xdr:col>18</xdr:col>
      <xdr:colOff>177800</xdr:colOff>
      <xdr:row>36</xdr:row>
      <xdr:rowOff>44247</xdr:rowOff>
    </xdr:to>
    <xdr:cxnSp macro="">
      <xdr:nvCxnSpPr>
        <xdr:cNvPr id="122" name="直線コネクタ 121"/>
        <xdr:cNvCxnSpPr/>
      </xdr:nvCxnSpPr>
      <xdr:spPr bwMode="auto">
        <a:xfrm flipV="1">
          <a:off x="2908300" y="6947793"/>
          <a:ext cx="6985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290529</xdr:rowOff>
    </xdr:from>
    <xdr:to>
      <xdr:col>29</xdr:col>
      <xdr:colOff>177800</xdr:colOff>
      <xdr:row>36</xdr:row>
      <xdr:rowOff>49229</xdr:rowOff>
    </xdr:to>
    <xdr:sp macro="" textlink="">
      <xdr:nvSpPr>
        <xdr:cNvPr id="132" name="楕円 131"/>
        <xdr:cNvSpPr/>
      </xdr:nvSpPr>
      <xdr:spPr bwMode="auto">
        <a:xfrm>
          <a:off x="5600700" y="690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262606</xdr:rowOff>
    </xdr:from>
    <xdr:ext cx="762000" cy="259045"/>
    <xdr:sp macro="" textlink="">
      <xdr:nvSpPr>
        <xdr:cNvPr id="133" name="人口1人当たり決算額の推移該当値テキスト445"/>
        <xdr:cNvSpPr txBox="1"/>
      </xdr:nvSpPr>
      <xdr:spPr>
        <a:xfrm>
          <a:off x="5740400" y="687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277760</xdr:rowOff>
    </xdr:from>
    <xdr:to>
      <xdr:col>26</xdr:col>
      <xdr:colOff>101600</xdr:colOff>
      <xdr:row>36</xdr:row>
      <xdr:rowOff>36460</xdr:rowOff>
    </xdr:to>
    <xdr:sp macro="" textlink="">
      <xdr:nvSpPr>
        <xdr:cNvPr id="134" name="楕円 133"/>
        <xdr:cNvSpPr/>
      </xdr:nvSpPr>
      <xdr:spPr bwMode="auto">
        <a:xfrm>
          <a:off x="4953000" y="688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21237</xdr:rowOff>
    </xdr:from>
    <xdr:ext cx="736600" cy="259045"/>
    <xdr:sp macro="" textlink="">
      <xdr:nvSpPr>
        <xdr:cNvPr id="135" name="テキスト ボックス 134"/>
        <xdr:cNvSpPr txBox="1"/>
      </xdr:nvSpPr>
      <xdr:spPr>
        <a:xfrm>
          <a:off x="4622800" y="6974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283214</xdr:rowOff>
    </xdr:from>
    <xdr:to>
      <xdr:col>22</xdr:col>
      <xdr:colOff>165100</xdr:colOff>
      <xdr:row>36</xdr:row>
      <xdr:rowOff>41914</xdr:rowOff>
    </xdr:to>
    <xdr:sp macro="" textlink="">
      <xdr:nvSpPr>
        <xdr:cNvPr id="136" name="楕円 135"/>
        <xdr:cNvSpPr/>
      </xdr:nvSpPr>
      <xdr:spPr bwMode="auto">
        <a:xfrm>
          <a:off x="42545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26691</xdr:rowOff>
    </xdr:from>
    <xdr:ext cx="762000" cy="259045"/>
    <xdr:sp macro="" textlink="">
      <xdr:nvSpPr>
        <xdr:cNvPr id="137" name="テキスト ボックス 136"/>
        <xdr:cNvSpPr txBox="1"/>
      </xdr:nvSpPr>
      <xdr:spPr>
        <a:xfrm>
          <a:off x="3924300" y="697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286643</xdr:rowOff>
    </xdr:from>
    <xdr:to>
      <xdr:col>19</xdr:col>
      <xdr:colOff>38100</xdr:colOff>
      <xdr:row>36</xdr:row>
      <xdr:rowOff>45343</xdr:rowOff>
    </xdr:to>
    <xdr:sp macro="" textlink="">
      <xdr:nvSpPr>
        <xdr:cNvPr id="138" name="楕円 137"/>
        <xdr:cNvSpPr/>
      </xdr:nvSpPr>
      <xdr:spPr bwMode="auto">
        <a:xfrm>
          <a:off x="3556000" y="68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30120</xdr:rowOff>
    </xdr:from>
    <xdr:ext cx="762000" cy="259045"/>
    <xdr:sp macro="" textlink="">
      <xdr:nvSpPr>
        <xdr:cNvPr id="139" name="テキスト ボックス 138"/>
        <xdr:cNvSpPr txBox="1"/>
      </xdr:nvSpPr>
      <xdr:spPr>
        <a:xfrm>
          <a:off x="3225800" y="698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336347</xdr:rowOff>
    </xdr:from>
    <xdr:to>
      <xdr:col>15</xdr:col>
      <xdr:colOff>101600</xdr:colOff>
      <xdr:row>36</xdr:row>
      <xdr:rowOff>95047</xdr:rowOff>
    </xdr:to>
    <xdr:sp macro="" textlink="">
      <xdr:nvSpPr>
        <xdr:cNvPr id="140" name="楕円 139"/>
        <xdr:cNvSpPr/>
      </xdr:nvSpPr>
      <xdr:spPr bwMode="auto">
        <a:xfrm>
          <a:off x="2857500" y="6946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79824</xdr:rowOff>
    </xdr:from>
    <xdr:ext cx="762000" cy="259045"/>
    <xdr:sp macro="" textlink="">
      <xdr:nvSpPr>
        <xdr:cNvPr id="141" name="テキスト ボックス 140"/>
        <xdr:cNvSpPr txBox="1"/>
      </xdr:nvSpPr>
      <xdr:spPr>
        <a:xfrm>
          <a:off x="2527300" y="703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084955" y="5065687"/>
          <a:ext cx="1270" cy="142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137660" y="64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020820" y="6485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137660" y="484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020820" y="5065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34468</xdr:rowOff>
    </xdr:from>
    <xdr:to>
      <xdr:col>24</xdr:col>
      <xdr:colOff>63500</xdr:colOff>
      <xdr:row>37</xdr:row>
      <xdr:rowOff>65500</xdr:rowOff>
    </xdr:to>
    <xdr:cxnSp macro="">
      <xdr:nvCxnSpPr>
        <xdr:cNvPr id="61" name="直線コネクタ 60"/>
        <xdr:cNvCxnSpPr/>
      </xdr:nvCxnSpPr>
      <xdr:spPr>
        <a:xfrm flipV="1">
          <a:off x="3355340" y="6237148"/>
          <a:ext cx="73152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xdr:cNvSpPr txBox="1"/>
      </xdr:nvSpPr>
      <xdr:spPr>
        <a:xfrm>
          <a:off x="4137660" y="5893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036060" y="603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65500</xdr:rowOff>
    </xdr:from>
    <xdr:to>
      <xdr:col>19</xdr:col>
      <xdr:colOff>177800</xdr:colOff>
      <xdr:row>37</xdr:row>
      <xdr:rowOff>104019</xdr:rowOff>
    </xdr:to>
    <xdr:cxnSp macro="">
      <xdr:nvCxnSpPr>
        <xdr:cNvPr id="64" name="直線コネクタ 63"/>
        <xdr:cNvCxnSpPr/>
      </xdr:nvCxnSpPr>
      <xdr:spPr>
        <a:xfrm flipV="1">
          <a:off x="2565400" y="6268180"/>
          <a:ext cx="78994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312160" y="6060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xdr:cNvSpPr txBox="1"/>
      </xdr:nvSpPr>
      <xdr:spPr>
        <a:xfrm>
          <a:off x="3118631" y="58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104019</xdr:rowOff>
    </xdr:from>
    <xdr:to>
      <xdr:col>15</xdr:col>
      <xdr:colOff>50800</xdr:colOff>
      <xdr:row>37</xdr:row>
      <xdr:rowOff>135566</xdr:rowOff>
    </xdr:to>
    <xdr:cxnSp macro="">
      <xdr:nvCxnSpPr>
        <xdr:cNvPr id="67" name="直線コネクタ 66"/>
        <xdr:cNvCxnSpPr/>
      </xdr:nvCxnSpPr>
      <xdr:spPr>
        <a:xfrm flipV="1">
          <a:off x="1790700" y="6306699"/>
          <a:ext cx="7747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514600" y="60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xdr:cNvSpPr txBox="1"/>
      </xdr:nvSpPr>
      <xdr:spPr>
        <a:xfrm>
          <a:off x="2343931" y="584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135566</xdr:rowOff>
    </xdr:from>
    <xdr:to>
      <xdr:col>10</xdr:col>
      <xdr:colOff>114300</xdr:colOff>
      <xdr:row>38</xdr:row>
      <xdr:rowOff>54508</xdr:rowOff>
    </xdr:to>
    <xdr:cxnSp macro="">
      <xdr:nvCxnSpPr>
        <xdr:cNvPr id="70" name="直線コネクタ 69"/>
        <xdr:cNvCxnSpPr/>
      </xdr:nvCxnSpPr>
      <xdr:spPr>
        <a:xfrm flipV="1">
          <a:off x="1008380" y="6338246"/>
          <a:ext cx="78232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739900" y="60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xdr:cNvSpPr txBox="1"/>
      </xdr:nvSpPr>
      <xdr:spPr>
        <a:xfrm>
          <a:off x="1546371" y="587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965200" y="6204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xdr:cNvSpPr txBox="1"/>
      </xdr:nvSpPr>
      <xdr:spPr>
        <a:xfrm>
          <a:off x="771671" y="598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155118</xdr:rowOff>
    </xdr:from>
    <xdr:to>
      <xdr:col>24</xdr:col>
      <xdr:colOff>114300</xdr:colOff>
      <xdr:row>37</xdr:row>
      <xdr:rowOff>85268</xdr:rowOff>
    </xdr:to>
    <xdr:sp macro="" textlink="">
      <xdr:nvSpPr>
        <xdr:cNvPr id="80" name="楕円 79"/>
        <xdr:cNvSpPr/>
      </xdr:nvSpPr>
      <xdr:spPr>
        <a:xfrm>
          <a:off x="4036060" y="6190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133545</xdr:rowOff>
    </xdr:from>
    <xdr:ext cx="534377" cy="259045"/>
    <xdr:sp macro="" textlink="">
      <xdr:nvSpPr>
        <xdr:cNvPr id="81" name="人件費該当値テキスト"/>
        <xdr:cNvSpPr txBox="1"/>
      </xdr:nvSpPr>
      <xdr:spPr>
        <a:xfrm>
          <a:off x="4137660" y="616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14700</xdr:rowOff>
    </xdr:from>
    <xdr:to>
      <xdr:col>20</xdr:col>
      <xdr:colOff>38100</xdr:colOff>
      <xdr:row>37</xdr:row>
      <xdr:rowOff>116300</xdr:rowOff>
    </xdr:to>
    <xdr:sp macro="" textlink="">
      <xdr:nvSpPr>
        <xdr:cNvPr id="82" name="楕円 81"/>
        <xdr:cNvSpPr/>
      </xdr:nvSpPr>
      <xdr:spPr>
        <a:xfrm>
          <a:off x="3312160" y="6217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107427</xdr:rowOff>
    </xdr:from>
    <xdr:ext cx="534377" cy="259045"/>
    <xdr:sp macro="" textlink="">
      <xdr:nvSpPr>
        <xdr:cNvPr id="83" name="テキスト ボックス 82"/>
        <xdr:cNvSpPr txBox="1"/>
      </xdr:nvSpPr>
      <xdr:spPr>
        <a:xfrm>
          <a:off x="3118631" y="63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53219</xdr:rowOff>
    </xdr:from>
    <xdr:to>
      <xdr:col>15</xdr:col>
      <xdr:colOff>101600</xdr:colOff>
      <xdr:row>37</xdr:row>
      <xdr:rowOff>154819</xdr:rowOff>
    </xdr:to>
    <xdr:sp macro="" textlink="">
      <xdr:nvSpPr>
        <xdr:cNvPr id="84" name="楕円 83"/>
        <xdr:cNvSpPr/>
      </xdr:nvSpPr>
      <xdr:spPr>
        <a:xfrm>
          <a:off x="2514600" y="62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145946</xdr:rowOff>
    </xdr:from>
    <xdr:ext cx="534377" cy="259045"/>
    <xdr:sp macro="" textlink="">
      <xdr:nvSpPr>
        <xdr:cNvPr id="85" name="テキスト ボックス 84"/>
        <xdr:cNvSpPr txBox="1"/>
      </xdr:nvSpPr>
      <xdr:spPr>
        <a:xfrm>
          <a:off x="2343931" y="63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84766</xdr:rowOff>
    </xdr:from>
    <xdr:to>
      <xdr:col>10</xdr:col>
      <xdr:colOff>165100</xdr:colOff>
      <xdr:row>38</xdr:row>
      <xdr:rowOff>14916</xdr:rowOff>
    </xdr:to>
    <xdr:sp macro="" textlink="">
      <xdr:nvSpPr>
        <xdr:cNvPr id="86" name="楕円 85"/>
        <xdr:cNvSpPr/>
      </xdr:nvSpPr>
      <xdr:spPr>
        <a:xfrm>
          <a:off x="1739900" y="6287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6043</xdr:rowOff>
    </xdr:from>
    <xdr:ext cx="534377" cy="259045"/>
    <xdr:sp macro="" textlink="">
      <xdr:nvSpPr>
        <xdr:cNvPr id="87" name="テキスト ボックス 86"/>
        <xdr:cNvSpPr txBox="1"/>
      </xdr:nvSpPr>
      <xdr:spPr>
        <a:xfrm>
          <a:off x="1546371" y="637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3708</xdr:rowOff>
    </xdr:from>
    <xdr:to>
      <xdr:col>6</xdr:col>
      <xdr:colOff>38100</xdr:colOff>
      <xdr:row>38</xdr:row>
      <xdr:rowOff>105308</xdr:rowOff>
    </xdr:to>
    <xdr:sp macro="" textlink="">
      <xdr:nvSpPr>
        <xdr:cNvPr id="88" name="楕円 87"/>
        <xdr:cNvSpPr/>
      </xdr:nvSpPr>
      <xdr:spPr>
        <a:xfrm>
          <a:off x="965200" y="63740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96435</xdr:rowOff>
    </xdr:from>
    <xdr:ext cx="534377" cy="259045"/>
    <xdr:sp macro="" textlink="">
      <xdr:nvSpPr>
        <xdr:cNvPr id="89" name="テキスト ボックス 88"/>
        <xdr:cNvSpPr txBox="1"/>
      </xdr:nvSpPr>
      <xdr:spPr>
        <a:xfrm>
          <a:off x="771671" y="64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084955" y="8408543"/>
          <a:ext cx="1270" cy="13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137660" y="97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020820" y="9776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137660" y="819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020820" y="8408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119545</xdr:rowOff>
    </xdr:from>
    <xdr:to>
      <xdr:col>24</xdr:col>
      <xdr:colOff>63500</xdr:colOff>
      <xdr:row>57</xdr:row>
      <xdr:rowOff>27280</xdr:rowOff>
    </xdr:to>
    <xdr:cxnSp macro="">
      <xdr:nvCxnSpPr>
        <xdr:cNvPr id="119" name="直線コネクタ 118"/>
        <xdr:cNvCxnSpPr/>
      </xdr:nvCxnSpPr>
      <xdr:spPr>
        <a:xfrm>
          <a:off x="3355340" y="9507385"/>
          <a:ext cx="731520" cy="7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xdr:cNvSpPr txBox="1"/>
      </xdr:nvSpPr>
      <xdr:spPr>
        <a:xfrm>
          <a:off x="4137660" y="9280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036060" y="942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116739</xdr:rowOff>
    </xdr:from>
    <xdr:to>
      <xdr:col>19</xdr:col>
      <xdr:colOff>177800</xdr:colOff>
      <xdr:row>56</xdr:row>
      <xdr:rowOff>119545</xdr:rowOff>
    </xdr:to>
    <xdr:cxnSp macro="">
      <xdr:nvCxnSpPr>
        <xdr:cNvPr id="122" name="直線コネクタ 121"/>
        <xdr:cNvCxnSpPr/>
      </xdr:nvCxnSpPr>
      <xdr:spPr>
        <a:xfrm>
          <a:off x="2565400" y="9504579"/>
          <a:ext cx="78994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312160" y="93930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xdr:cNvSpPr txBox="1"/>
      </xdr:nvSpPr>
      <xdr:spPr>
        <a:xfrm>
          <a:off x="3118631" y="91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116739</xdr:rowOff>
    </xdr:from>
    <xdr:to>
      <xdr:col>15</xdr:col>
      <xdr:colOff>50800</xdr:colOff>
      <xdr:row>57</xdr:row>
      <xdr:rowOff>77788</xdr:rowOff>
    </xdr:to>
    <xdr:cxnSp macro="">
      <xdr:nvCxnSpPr>
        <xdr:cNvPr id="125" name="直線コネクタ 124"/>
        <xdr:cNvCxnSpPr/>
      </xdr:nvCxnSpPr>
      <xdr:spPr>
        <a:xfrm flipV="1">
          <a:off x="1790700" y="9504579"/>
          <a:ext cx="774700" cy="1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514600" y="94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xdr:cNvSpPr txBox="1"/>
      </xdr:nvSpPr>
      <xdr:spPr>
        <a:xfrm>
          <a:off x="2343931" y="92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77788</xdr:rowOff>
    </xdr:from>
    <xdr:to>
      <xdr:col>10</xdr:col>
      <xdr:colOff>114300</xdr:colOff>
      <xdr:row>57</xdr:row>
      <xdr:rowOff>153416</xdr:rowOff>
    </xdr:to>
    <xdr:cxnSp macro="">
      <xdr:nvCxnSpPr>
        <xdr:cNvPr id="128" name="直線コネクタ 127"/>
        <xdr:cNvCxnSpPr/>
      </xdr:nvCxnSpPr>
      <xdr:spPr>
        <a:xfrm flipV="1">
          <a:off x="1008380" y="9633268"/>
          <a:ext cx="78232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739900" y="9524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xdr:cNvSpPr txBox="1"/>
      </xdr:nvSpPr>
      <xdr:spPr>
        <a:xfrm>
          <a:off x="1546371" y="930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965200" y="9581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xdr:cNvSpPr txBox="1"/>
      </xdr:nvSpPr>
      <xdr:spPr>
        <a:xfrm>
          <a:off x="771671" y="936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147930</xdr:rowOff>
    </xdr:from>
    <xdr:to>
      <xdr:col>24</xdr:col>
      <xdr:colOff>114300</xdr:colOff>
      <xdr:row>57</xdr:row>
      <xdr:rowOff>78080</xdr:rowOff>
    </xdr:to>
    <xdr:sp macro="" textlink="">
      <xdr:nvSpPr>
        <xdr:cNvPr id="138" name="楕円 137"/>
        <xdr:cNvSpPr/>
      </xdr:nvSpPr>
      <xdr:spPr>
        <a:xfrm>
          <a:off x="4036060" y="953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126357</xdr:rowOff>
    </xdr:from>
    <xdr:ext cx="534377" cy="259045"/>
    <xdr:sp macro="" textlink="">
      <xdr:nvSpPr>
        <xdr:cNvPr id="139" name="物件費該当値テキスト"/>
        <xdr:cNvSpPr txBox="1"/>
      </xdr:nvSpPr>
      <xdr:spPr>
        <a:xfrm>
          <a:off x="4137660" y="95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68745</xdr:rowOff>
    </xdr:from>
    <xdr:to>
      <xdr:col>20</xdr:col>
      <xdr:colOff>38100</xdr:colOff>
      <xdr:row>56</xdr:row>
      <xdr:rowOff>170345</xdr:rowOff>
    </xdr:to>
    <xdr:sp macro="" textlink="">
      <xdr:nvSpPr>
        <xdr:cNvPr id="140" name="楕円 139"/>
        <xdr:cNvSpPr/>
      </xdr:nvSpPr>
      <xdr:spPr>
        <a:xfrm>
          <a:off x="3312160" y="9456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161472</xdr:rowOff>
    </xdr:from>
    <xdr:ext cx="534377" cy="259045"/>
    <xdr:sp macro="" textlink="">
      <xdr:nvSpPr>
        <xdr:cNvPr id="141" name="テキスト ボックス 140"/>
        <xdr:cNvSpPr txBox="1"/>
      </xdr:nvSpPr>
      <xdr:spPr>
        <a:xfrm>
          <a:off x="3118631" y="954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65939</xdr:rowOff>
    </xdr:from>
    <xdr:to>
      <xdr:col>15</xdr:col>
      <xdr:colOff>101600</xdr:colOff>
      <xdr:row>56</xdr:row>
      <xdr:rowOff>167539</xdr:rowOff>
    </xdr:to>
    <xdr:sp macro="" textlink="">
      <xdr:nvSpPr>
        <xdr:cNvPr id="142" name="楕円 141"/>
        <xdr:cNvSpPr/>
      </xdr:nvSpPr>
      <xdr:spPr>
        <a:xfrm>
          <a:off x="2514600" y="945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158666</xdr:rowOff>
    </xdr:from>
    <xdr:ext cx="534377" cy="259045"/>
    <xdr:sp macro="" textlink="">
      <xdr:nvSpPr>
        <xdr:cNvPr id="143" name="テキスト ボックス 142"/>
        <xdr:cNvSpPr txBox="1"/>
      </xdr:nvSpPr>
      <xdr:spPr>
        <a:xfrm>
          <a:off x="2343931" y="95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26988</xdr:rowOff>
    </xdr:from>
    <xdr:to>
      <xdr:col>10</xdr:col>
      <xdr:colOff>165100</xdr:colOff>
      <xdr:row>57</xdr:row>
      <xdr:rowOff>128588</xdr:rowOff>
    </xdr:to>
    <xdr:sp macro="" textlink="">
      <xdr:nvSpPr>
        <xdr:cNvPr id="144" name="楕円 143"/>
        <xdr:cNvSpPr/>
      </xdr:nvSpPr>
      <xdr:spPr>
        <a:xfrm>
          <a:off x="1739900" y="95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119715</xdr:rowOff>
    </xdr:from>
    <xdr:ext cx="534377" cy="259045"/>
    <xdr:sp macro="" textlink="">
      <xdr:nvSpPr>
        <xdr:cNvPr id="145" name="テキスト ボックス 144"/>
        <xdr:cNvSpPr txBox="1"/>
      </xdr:nvSpPr>
      <xdr:spPr>
        <a:xfrm>
          <a:off x="1546371" y="96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102616</xdr:rowOff>
    </xdr:from>
    <xdr:to>
      <xdr:col>6</xdr:col>
      <xdr:colOff>38100</xdr:colOff>
      <xdr:row>58</xdr:row>
      <xdr:rowOff>32766</xdr:rowOff>
    </xdr:to>
    <xdr:sp macro="" textlink="">
      <xdr:nvSpPr>
        <xdr:cNvPr id="146" name="楕円 145"/>
        <xdr:cNvSpPr/>
      </xdr:nvSpPr>
      <xdr:spPr>
        <a:xfrm>
          <a:off x="965200" y="96580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23893</xdr:rowOff>
    </xdr:from>
    <xdr:ext cx="534377" cy="259045"/>
    <xdr:sp macro="" textlink="">
      <xdr:nvSpPr>
        <xdr:cNvPr id="147" name="テキスト ボックス 146"/>
        <xdr:cNvSpPr txBox="1"/>
      </xdr:nvSpPr>
      <xdr:spPr>
        <a:xfrm>
          <a:off x="771671" y="97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084955" y="11824208"/>
          <a:ext cx="1270" cy="1444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137660" y="1327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020820" y="132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137660" y="1160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020820" y="1182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109068</xdr:rowOff>
    </xdr:from>
    <xdr:to>
      <xdr:col>24</xdr:col>
      <xdr:colOff>63500</xdr:colOff>
      <xdr:row>78</xdr:row>
      <xdr:rowOff>80150</xdr:rowOff>
    </xdr:to>
    <xdr:cxnSp macro="">
      <xdr:nvCxnSpPr>
        <xdr:cNvPr id="176" name="直線コネクタ 175"/>
        <xdr:cNvCxnSpPr/>
      </xdr:nvCxnSpPr>
      <xdr:spPr>
        <a:xfrm flipV="1">
          <a:off x="3355340" y="13017348"/>
          <a:ext cx="73152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xdr:cNvSpPr txBox="1"/>
      </xdr:nvSpPr>
      <xdr:spPr>
        <a:xfrm>
          <a:off x="4137660" y="13052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036060" y="13074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80150</xdr:rowOff>
    </xdr:from>
    <xdr:to>
      <xdr:col>19</xdr:col>
      <xdr:colOff>177800</xdr:colOff>
      <xdr:row>78</xdr:row>
      <xdr:rowOff>110134</xdr:rowOff>
    </xdr:to>
    <xdr:cxnSp macro="">
      <xdr:nvCxnSpPr>
        <xdr:cNvPr id="179" name="直線コネクタ 178"/>
        <xdr:cNvCxnSpPr/>
      </xdr:nvCxnSpPr>
      <xdr:spPr>
        <a:xfrm flipV="1">
          <a:off x="2565400" y="13156070"/>
          <a:ext cx="78994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312160" y="1307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xdr:cNvSpPr txBox="1"/>
      </xdr:nvSpPr>
      <xdr:spPr>
        <a:xfrm>
          <a:off x="3150948" y="128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108992</xdr:rowOff>
    </xdr:from>
    <xdr:to>
      <xdr:col>15</xdr:col>
      <xdr:colOff>50800</xdr:colOff>
      <xdr:row>78</xdr:row>
      <xdr:rowOff>110134</xdr:rowOff>
    </xdr:to>
    <xdr:cxnSp macro="">
      <xdr:nvCxnSpPr>
        <xdr:cNvPr id="182" name="直線コネクタ 181"/>
        <xdr:cNvCxnSpPr/>
      </xdr:nvCxnSpPr>
      <xdr:spPr>
        <a:xfrm>
          <a:off x="1790700" y="13184912"/>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514600" y="13079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xdr:cNvSpPr txBox="1"/>
      </xdr:nvSpPr>
      <xdr:spPr>
        <a:xfrm>
          <a:off x="2353388" y="1285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108992</xdr:rowOff>
    </xdr:from>
    <xdr:to>
      <xdr:col>10</xdr:col>
      <xdr:colOff>114300</xdr:colOff>
      <xdr:row>78</xdr:row>
      <xdr:rowOff>110820</xdr:rowOff>
    </xdr:to>
    <xdr:cxnSp macro="">
      <xdr:nvCxnSpPr>
        <xdr:cNvPr id="185" name="直線コネクタ 184"/>
        <xdr:cNvCxnSpPr/>
      </xdr:nvCxnSpPr>
      <xdr:spPr>
        <a:xfrm flipV="1">
          <a:off x="1008380" y="13184912"/>
          <a:ext cx="78232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739900" y="13076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xdr:cNvSpPr txBox="1"/>
      </xdr:nvSpPr>
      <xdr:spPr>
        <a:xfrm>
          <a:off x="1578688" y="128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965200" y="13100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xdr:cNvSpPr txBox="1"/>
      </xdr:nvSpPr>
      <xdr:spPr>
        <a:xfrm>
          <a:off x="803988" y="128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58268</xdr:rowOff>
    </xdr:from>
    <xdr:to>
      <xdr:col>24</xdr:col>
      <xdr:colOff>114300</xdr:colOff>
      <xdr:row>77</xdr:row>
      <xdr:rowOff>159868</xdr:rowOff>
    </xdr:to>
    <xdr:sp macro="" textlink="">
      <xdr:nvSpPr>
        <xdr:cNvPr id="195" name="楕円 194"/>
        <xdr:cNvSpPr/>
      </xdr:nvSpPr>
      <xdr:spPr>
        <a:xfrm>
          <a:off x="4036060" y="129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81145</xdr:rowOff>
    </xdr:from>
    <xdr:ext cx="469744" cy="259045"/>
    <xdr:sp macro="" textlink="">
      <xdr:nvSpPr>
        <xdr:cNvPr id="196" name="維持補修費該当値テキスト"/>
        <xdr:cNvSpPr txBox="1"/>
      </xdr:nvSpPr>
      <xdr:spPr>
        <a:xfrm>
          <a:off x="4137660" y="1282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29350</xdr:rowOff>
    </xdr:from>
    <xdr:to>
      <xdr:col>20</xdr:col>
      <xdr:colOff>38100</xdr:colOff>
      <xdr:row>78</xdr:row>
      <xdr:rowOff>130950</xdr:rowOff>
    </xdr:to>
    <xdr:sp macro="" textlink="">
      <xdr:nvSpPr>
        <xdr:cNvPr id="197" name="楕円 196"/>
        <xdr:cNvSpPr/>
      </xdr:nvSpPr>
      <xdr:spPr>
        <a:xfrm>
          <a:off x="3312160" y="13105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122077</xdr:rowOff>
    </xdr:from>
    <xdr:ext cx="469744" cy="259045"/>
    <xdr:sp macro="" textlink="">
      <xdr:nvSpPr>
        <xdr:cNvPr id="198" name="テキスト ボックス 197"/>
        <xdr:cNvSpPr txBox="1"/>
      </xdr:nvSpPr>
      <xdr:spPr>
        <a:xfrm>
          <a:off x="3150948" y="131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59334</xdr:rowOff>
    </xdr:from>
    <xdr:to>
      <xdr:col>15</xdr:col>
      <xdr:colOff>101600</xdr:colOff>
      <xdr:row>78</xdr:row>
      <xdr:rowOff>160934</xdr:rowOff>
    </xdr:to>
    <xdr:sp macro="" textlink="">
      <xdr:nvSpPr>
        <xdr:cNvPr id="199" name="楕円 198"/>
        <xdr:cNvSpPr/>
      </xdr:nvSpPr>
      <xdr:spPr>
        <a:xfrm>
          <a:off x="2514600" y="131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152061</xdr:rowOff>
    </xdr:from>
    <xdr:ext cx="469744" cy="259045"/>
    <xdr:sp macro="" textlink="">
      <xdr:nvSpPr>
        <xdr:cNvPr id="200" name="テキスト ボックス 199"/>
        <xdr:cNvSpPr txBox="1"/>
      </xdr:nvSpPr>
      <xdr:spPr>
        <a:xfrm>
          <a:off x="2353388" y="1322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58192</xdr:rowOff>
    </xdr:from>
    <xdr:to>
      <xdr:col>10</xdr:col>
      <xdr:colOff>165100</xdr:colOff>
      <xdr:row>78</xdr:row>
      <xdr:rowOff>159792</xdr:rowOff>
    </xdr:to>
    <xdr:sp macro="" textlink="">
      <xdr:nvSpPr>
        <xdr:cNvPr id="201" name="楕円 200"/>
        <xdr:cNvSpPr/>
      </xdr:nvSpPr>
      <xdr:spPr>
        <a:xfrm>
          <a:off x="1739900" y="131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150919</xdr:rowOff>
    </xdr:from>
    <xdr:ext cx="469744" cy="259045"/>
    <xdr:sp macro="" textlink="">
      <xdr:nvSpPr>
        <xdr:cNvPr id="202" name="テキスト ボックス 201"/>
        <xdr:cNvSpPr txBox="1"/>
      </xdr:nvSpPr>
      <xdr:spPr>
        <a:xfrm>
          <a:off x="1578688" y="1322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60020</xdr:rowOff>
    </xdr:from>
    <xdr:to>
      <xdr:col>6</xdr:col>
      <xdr:colOff>38100</xdr:colOff>
      <xdr:row>78</xdr:row>
      <xdr:rowOff>161620</xdr:rowOff>
    </xdr:to>
    <xdr:sp macro="" textlink="">
      <xdr:nvSpPr>
        <xdr:cNvPr id="203" name="楕円 202"/>
        <xdr:cNvSpPr/>
      </xdr:nvSpPr>
      <xdr:spPr>
        <a:xfrm>
          <a:off x="965200" y="13135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152747</xdr:rowOff>
    </xdr:from>
    <xdr:ext cx="469744" cy="259045"/>
    <xdr:sp macro="" textlink="">
      <xdr:nvSpPr>
        <xdr:cNvPr id="204" name="テキスト ボックス 203"/>
        <xdr:cNvSpPr txBox="1"/>
      </xdr:nvSpPr>
      <xdr:spPr>
        <a:xfrm>
          <a:off x="803988" y="1322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084955" y="15035592"/>
          <a:ext cx="1270" cy="145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137660" y="164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020820" y="164898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137660" y="1481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020820" y="15035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1386</xdr:rowOff>
    </xdr:from>
    <xdr:to>
      <xdr:col>24</xdr:col>
      <xdr:colOff>63500</xdr:colOff>
      <xdr:row>97</xdr:row>
      <xdr:rowOff>47160</xdr:rowOff>
    </xdr:to>
    <xdr:cxnSp macro="">
      <xdr:nvCxnSpPr>
        <xdr:cNvPr id="236" name="直線コネクタ 235"/>
        <xdr:cNvCxnSpPr/>
      </xdr:nvCxnSpPr>
      <xdr:spPr>
        <a:xfrm flipV="1">
          <a:off x="3355340" y="16262466"/>
          <a:ext cx="731520" cy="4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xdr:cNvSpPr txBox="1"/>
      </xdr:nvSpPr>
      <xdr:spPr>
        <a:xfrm>
          <a:off x="4137660" y="15837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036060" y="1598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125168</xdr:rowOff>
    </xdr:from>
    <xdr:to>
      <xdr:col>19</xdr:col>
      <xdr:colOff>177800</xdr:colOff>
      <xdr:row>97</xdr:row>
      <xdr:rowOff>47160</xdr:rowOff>
    </xdr:to>
    <xdr:cxnSp macro="">
      <xdr:nvCxnSpPr>
        <xdr:cNvPr id="239" name="直線コネクタ 238"/>
        <xdr:cNvCxnSpPr/>
      </xdr:nvCxnSpPr>
      <xdr:spPr>
        <a:xfrm>
          <a:off x="2565400" y="16218608"/>
          <a:ext cx="789940" cy="8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312160" y="160728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xdr:cNvSpPr txBox="1"/>
      </xdr:nvSpPr>
      <xdr:spPr>
        <a:xfrm>
          <a:off x="3086315" y="158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125168</xdr:rowOff>
    </xdr:from>
    <xdr:to>
      <xdr:col>15</xdr:col>
      <xdr:colOff>50800</xdr:colOff>
      <xdr:row>98</xdr:row>
      <xdr:rowOff>8767</xdr:rowOff>
    </xdr:to>
    <xdr:cxnSp macro="">
      <xdr:nvCxnSpPr>
        <xdr:cNvPr id="242" name="直線コネクタ 241"/>
        <xdr:cNvCxnSpPr/>
      </xdr:nvCxnSpPr>
      <xdr:spPr>
        <a:xfrm flipV="1">
          <a:off x="1790700" y="16218608"/>
          <a:ext cx="774700" cy="2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514600" y="1593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xdr:cNvSpPr txBox="1"/>
      </xdr:nvSpPr>
      <xdr:spPr>
        <a:xfrm>
          <a:off x="2311615" y="1571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8767</xdr:rowOff>
    </xdr:from>
    <xdr:to>
      <xdr:col>10</xdr:col>
      <xdr:colOff>114300</xdr:colOff>
      <xdr:row>98</xdr:row>
      <xdr:rowOff>15201</xdr:rowOff>
    </xdr:to>
    <xdr:cxnSp macro="">
      <xdr:nvCxnSpPr>
        <xdr:cNvPr id="245" name="直線コネクタ 244"/>
        <xdr:cNvCxnSpPr/>
      </xdr:nvCxnSpPr>
      <xdr:spPr>
        <a:xfrm flipV="1">
          <a:off x="1008380" y="16437487"/>
          <a:ext cx="78232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739900" y="1621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xdr:cNvSpPr txBox="1"/>
      </xdr:nvSpPr>
      <xdr:spPr>
        <a:xfrm>
          <a:off x="1514055" y="1599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965200" y="162614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xdr:cNvSpPr txBox="1"/>
      </xdr:nvSpPr>
      <xdr:spPr>
        <a:xfrm>
          <a:off x="771671" y="1604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122036</xdr:rowOff>
    </xdr:from>
    <xdr:to>
      <xdr:col>24</xdr:col>
      <xdr:colOff>114300</xdr:colOff>
      <xdr:row>97</xdr:row>
      <xdr:rowOff>52186</xdr:rowOff>
    </xdr:to>
    <xdr:sp macro="" textlink="">
      <xdr:nvSpPr>
        <xdr:cNvPr id="255" name="楕円 254"/>
        <xdr:cNvSpPr/>
      </xdr:nvSpPr>
      <xdr:spPr>
        <a:xfrm>
          <a:off x="4036060" y="16215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100463</xdr:rowOff>
    </xdr:from>
    <xdr:ext cx="599010" cy="259045"/>
    <xdr:sp macro="" textlink="">
      <xdr:nvSpPr>
        <xdr:cNvPr id="256" name="扶助費該当値テキスト"/>
        <xdr:cNvSpPr txBox="1"/>
      </xdr:nvSpPr>
      <xdr:spPr>
        <a:xfrm>
          <a:off x="4137660" y="16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167810</xdr:rowOff>
    </xdr:from>
    <xdr:to>
      <xdr:col>20</xdr:col>
      <xdr:colOff>38100</xdr:colOff>
      <xdr:row>97</xdr:row>
      <xdr:rowOff>97960</xdr:rowOff>
    </xdr:to>
    <xdr:sp macro="" textlink="">
      <xdr:nvSpPr>
        <xdr:cNvPr id="257" name="楕円 256"/>
        <xdr:cNvSpPr/>
      </xdr:nvSpPr>
      <xdr:spPr>
        <a:xfrm>
          <a:off x="3312160" y="16261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89087</xdr:rowOff>
    </xdr:from>
    <xdr:ext cx="534377" cy="259045"/>
    <xdr:sp macro="" textlink="">
      <xdr:nvSpPr>
        <xdr:cNvPr id="258" name="テキスト ボックス 257"/>
        <xdr:cNvSpPr txBox="1"/>
      </xdr:nvSpPr>
      <xdr:spPr>
        <a:xfrm>
          <a:off x="3118631" y="1635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74368</xdr:rowOff>
    </xdr:from>
    <xdr:to>
      <xdr:col>15</xdr:col>
      <xdr:colOff>101600</xdr:colOff>
      <xdr:row>97</xdr:row>
      <xdr:rowOff>4518</xdr:rowOff>
    </xdr:to>
    <xdr:sp macro="" textlink="">
      <xdr:nvSpPr>
        <xdr:cNvPr id="259" name="楕円 258"/>
        <xdr:cNvSpPr/>
      </xdr:nvSpPr>
      <xdr:spPr>
        <a:xfrm>
          <a:off x="2514600" y="16167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167095</xdr:rowOff>
    </xdr:from>
    <xdr:ext cx="599010" cy="259045"/>
    <xdr:sp macro="" textlink="">
      <xdr:nvSpPr>
        <xdr:cNvPr id="260" name="テキスト ボックス 259"/>
        <xdr:cNvSpPr txBox="1"/>
      </xdr:nvSpPr>
      <xdr:spPr>
        <a:xfrm>
          <a:off x="2311615" y="1626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129417</xdr:rowOff>
    </xdr:from>
    <xdr:to>
      <xdr:col>10</xdr:col>
      <xdr:colOff>165100</xdr:colOff>
      <xdr:row>98</xdr:row>
      <xdr:rowOff>59567</xdr:rowOff>
    </xdr:to>
    <xdr:sp macro="" textlink="">
      <xdr:nvSpPr>
        <xdr:cNvPr id="261" name="楕円 260"/>
        <xdr:cNvSpPr/>
      </xdr:nvSpPr>
      <xdr:spPr>
        <a:xfrm>
          <a:off x="1739900" y="16390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50694</xdr:rowOff>
    </xdr:from>
    <xdr:ext cx="534377" cy="259045"/>
    <xdr:sp macro="" textlink="">
      <xdr:nvSpPr>
        <xdr:cNvPr id="262" name="テキスト ボックス 261"/>
        <xdr:cNvSpPr txBox="1"/>
      </xdr:nvSpPr>
      <xdr:spPr>
        <a:xfrm>
          <a:off x="1546371" y="1647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135851</xdr:rowOff>
    </xdr:from>
    <xdr:to>
      <xdr:col>6</xdr:col>
      <xdr:colOff>38100</xdr:colOff>
      <xdr:row>98</xdr:row>
      <xdr:rowOff>66001</xdr:rowOff>
    </xdr:to>
    <xdr:sp macro="" textlink="">
      <xdr:nvSpPr>
        <xdr:cNvPr id="263" name="楕円 262"/>
        <xdr:cNvSpPr/>
      </xdr:nvSpPr>
      <xdr:spPr>
        <a:xfrm>
          <a:off x="965200" y="16396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57128</xdr:rowOff>
    </xdr:from>
    <xdr:ext cx="534377" cy="259045"/>
    <xdr:sp macro="" textlink="">
      <xdr:nvSpPr>
        <xdr:cNvPr id="264" name="テキスト ボックス 263"/>
        <xdr:cNvSpPr txBox="1"/>
      </xdr:nvSpPr>
      <xdr:spPr>
        <a:xfrm>
          <a:off x="771671" y="164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xdr:cNvCxnSpPr/>
      </xdr:nvCxnSpPr>
      <xdr:spPr>
        <a:xfrm flipV="1">
          <a:off x="9218295" y="5114356"/>
          <a:ext cx="1270" cy="12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xdr:cNvSpPr txBox="1"/>
      </xdr:nvSpPr>
      <xdr:spPr>
        <a:xfrm>
          <a:off x="9271000" y="63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xdr:cNvCxnSpPr/>
      </xdr:nvCxnSpPr>
      <xdr:spPr>
        <a:xfrm>
          <a:off x="9154160" y="6394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xdr:cNvSpPr txBox="1"/>
      </xdr:nvSpPr>
      <xdr:spPr>
        <a:xfrm>
          <a:off x="9271000" y="489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xdr:cNvCxnSpPr/>
      </xdr:nvCxnSpPr>
      <xdr:spPr>
        <a:xfrm>
          <a:off x="9154160" y="5114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135364</xdr:rowOff>
    </xdr:from>
    <xdr:to>
      <xdr:col>55</xdr:col>
      <xdr:colOff>0</xdr:colOff>
      <xdr:row>37</xdr:row>
      <xdr:rowOff>136157</xdr:rowOff>
    </xdr:to>
    <xdr:cxnSp macro="">
      <xdr:nvCxnSpPr>
        <xdr:cNvPr id="293" name="直線コネクタ 292"/>
        <xdr:cNvCxnSpPr/>
      </xdr:nvCxnSpPr>
      <xdr:spPr>
        <a:xfrm flipV="1">
          <a:off x="8496300" y="6338044"/>
          <a:ext cx="7239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xdr:cNvSpPr txBox="1"/>
      </xdr:nvSpPr>
      <xdr:spPr>
        <a:xfrm>
          <a:off x="9271000" y="5974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xdr:cNvSpPr/>
      </xdr:nvSpPr>
      <xdr:spPr>
        <a:xfrm>
          <a:off x="9192260" y="6119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136157</xdr:rowOff>
    </xdr:from>
    <xdr:to>
      <xdr:col>50</xdr:col>
      <xdr:colOff>114300</xdr:colOff>
      <xdr:row>37</xdr:row>
      <xdr:rowOff>152311</xdr:rowOff>
    </xdr:to>
    <xdr:cxnSp macro="">
      <xdr:nvCxnSpPr>
        <xdr:cNvPr id="296" name="直線コネクタ 295"/>
        <xdr:cNvCxnSpPr/>
      </xdr:nvCxnSpPr>
      <xdr:spPr>
        <a:xfrm flipV="1">
          <a:off x="7713980" y="6338837"/>
          <a:ext cx="78232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xdr:cNvSpPr/>
      </xdr:nvSpPr>
      <xdr:spPr>
        <a:xfrm>
          <a:off x="8445500" y="6108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xdr:cNvSpPr txBox="1"/>
      </xdr:nvSpPr>
      <xdr:spPr>
        <a:xfrm>
          <a:off x="8251971" y="58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67683</xdr:rowOff>
    </xdr:from>
    <xdr:to>
      <xdr:col>45</xdr:col>
      <xdr:colOff>177800</xdr:colOff>
      <xdr:row>37</xdr:row>
      <xdr:rowOff>152311</xdr:rowOff>
    </xdr:to>
    <xdr:cxnSp macro="">
      <xdr:nvCxnSpPr>
        <xdr:cNvPr id="299" name="直線コネクタ 298"/>
        <xdr:cNvCxnSpPr/>
      </xdr:nvCxnSpPr>
      <xdr:spPr>
        <a:xfrm>
          <a:off x="6924040" y="5599803"/>
          <a:ext cx="789940" cy="75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xdr:cNvSpPr/>
      </xdr:nvSpPr>
      <xdr:spPr>
        <a:xfrm>
          <a:off x="7670800" y="61484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xdr:cNvSpPr txBox="1"/>
      </xdr:nvSpPr>
      <xdr:spPr>
        <a:xfrm>
          <a:off x="7477271" y="592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67683</xdr:rowOff>
    </xdr:from>
    <xdr:to>
      <xdr:col>41</xdr:col>
      <xdr:colOff>50800</xdr:colOff>
      <xdr:row>37</xdr:row>
      <xdr:rowOff>163802</xdr:rowOff>
    </xdr:to>
    <xdr:cxnSp macro="">
      <xdr:nvCxnSpPr>
        <xdr:cNvPr id="302" name="直線コネクタ 301"/>
        <xdr:cNvCxnSpPr/>
      </xdr:nvCxnSpPr>
      <xdr:spPr>
        <a:xfrm flipV="1">
          <a:off x="6149340" y="5599803"/>
          <a:ext cx="774700" cy="76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xdr:cNvSpPr/>
      </xdr:nvSpPr>
      <xdr:spPr>
        <a:xfrm>
          <a:off x="6873240" y="538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xdr:cNvSpPr txBox="1"/>
      </xdr:nvSpPr>
      <xdr:spPr>
        <a:xfrm>
          <a:off x="6670255" y="516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xdr:cNvSpPr/>
      </xdr:nvSpPr>
      <xdr:spPr>
        <a:xfrm>
          <a:off x="6098540" y="62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xdr:cNvSpPr txBox="1"/>
      </xdr:nvSpPr>
      <xdr:spPr>
        <a:xfrm>
          <a:off x="5905011" y="59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84564</xdr:rowOff>
    </xdr:from>
    <xdr:to>
      <xdr:col>55</xdr:col>
      <xdr:colOff>50800</xdr:colOff>
      <xdr:row>38</xdr:row>
      <xdr:rowOff>14714</xdr:rowOff>
    </xdr:to>
    <xdr:sp macro="" textlink="">
      <xdr:nvSpPr>
        <xdr:cNvPr id="312" name="楕円 311"/>
        <xdr:cNvSpPr/>
      </xdr:nvSpPr>
      <xdr:spPr>
        <a:xfrm>
          <a:off x="9192260" y="628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170941</xdr:rowOff>
    </xdr:from>
    <xdr:ext cx="534377" cy="259045"/>
    <xdr:sp macro="" textlink="">
      <xdr:nvSpPr>
        <xdr:cNvPr id="313" name="補助費等該当値テキスト"/>
        <xdr:cNvSpPr txBox="1"/>
      </xdr:nvSpPr>
      <xdr:spPr>
        <a:xfrm>
          <a:off x="9271000" y="6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85357</xdr:rowOff>
    </xdr:from>
    <xdr:to>
      <xdr:col>50</xdr:col>
      <xdr:colOff>165100</xdr:colOff>
      <xdr:row>38</xdr:row>
      <xdr:rowOff>15507</xdr:rowOff>
    </xdr:to>
    <xdr:sp macro="" textlink="">
      <xdr:nvSpPr>
        <xdr:cNvPr id="314" name="楕円 313"/>
        <xdr:cNvSpPr/>
      </xdr:nvSpPr>
      <xdr:spPr>
        <a:xfrm>
          <a:off x="8445500" y="6288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6634</xdr:rowOff>
    </xdr:from>
    <xdr:ext cx="534377" cy="259045"/>
    <xdr:sp macro="" textlink="">
      <xdr:nvSpPr>
        <xdr:cNvPr id="315" name="テキスト ボックス 314"/>
        <xdr:cNvSpPr txBox="1"/>
      </xdr:nvSpPr>
      <xdr:spPr>
        <a:xfrm>
          <a:off x="8251971" y="63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101511</xdr:rowOff>
    </xdr:from>
    <xdr:to>
      <xdr:col>46</xdr:col>
      <xdr:colOff>38100</xdr:colOff>
      <xdr:row>38</xdr:row>
      <xdr:rowOff>31662</xdr:rowOff>
    </xdr:to>
    <xdr:sp macro="" textlink="">
      <xdr:nvSpPr>
        <xdr:cNvPr id="316" name="楕円 315"/>
        <xdr:cNvSpPr/>
      </xdr:nvSpPr>
      <xdr:spPr>
        <a:xfrm>
          <a:off x="7670800" y="6304191"/>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22788</xdr:rowOff>
    </xdr:from>
    <xdr:ext cx="534377" cy="259045"/>
    <xdr:sp macro="" textlink="">
      <xdr:nvSpPr>
        <xdr:cNvPr id="317" name="テキスト ボックス 316"/>
        <xdr:cNvSpPr txBox="1"/>
      </xdr:nvSpPr>
      <xdr:spPr>
        <a:xfrm>
          <a:off x="7477271" y="63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16883</xdr:rowOff>
    </xdr:from>
    <xdr:to>
      <xdr:col>41</xdr:col>
      <xdr:colOff>101600</xdr:colOff>
      <xdr:row>33</xdr:row>
      <xdr:rowOff>118483</xdr:rowOff>
    </xdr:to>
    <xdr:sp macro="" textlink="">
      <xdr:nvSpPr>
        <xdr:cNvPr id="318" name="楕円 317"/>
        <xdr:cNvSpPr/>
      </xdr:nvSpPr>
      <xdr:spPr>
        <a:xfrm>
          <a:off x="6873240" y="55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109610</xdr:rowOff>
    </xdr:from>
    <xdr:ext cx="599010" cy="259045"/>
    <xdr:sp macro="" textlink="">
      <xdr:nvSpPr>
        <xdr:cNvPr id="319" name="テキスト ボックス 318"/>
        <xdr:cNvSpPr txBox="1"/>
      </xdr:nvSpPr>
      <xdr:spPr>
        <a:xfrm>
          <a:off x="6670255" y="564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113002</xdr:rowOff>
    </xdr:from>
    <xdr:to>
      <xdr:col>36</xdr:col>
      <xdr:colOff>165100</xdr:colOff>
      <xdr:row>38</xdr:row>
      <xdr:rowOff>43152</xdr:rowOff>
    </xdr:to>
    <xdr:sp macro="" textlink="">
      <xdr:nvSpPr>
        <xdr:cNvPr id="320" name="楕円 319"/>
        <xdr:cNvSpPr/>
      </xdr:nvSpPr>
      <xdr:spPr>
        <a:xfrm>
          <a:off x="6098540" y="6315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34279</xdr:rowOff>
    </xdr:from>
    <xdr:ext cx="534377" cy="259045"/>
    <xdr:sp macro="" textlink="">
      <xdr:nvSpPr>
        <xdr:cNvPr id="321" name="テキスト ボックス 320"/>
        <xdr:cNvSpPr txBox="1"/>
      </xdr:nvSpPr>
      <xdr:spPr>
        <a:xfrm>
          <a:off x="5905011" y="64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xdr:cNvCxnSpPr/>
      </xdr:nvCxnSpPr>
      <xdr:spPr>
        <a:xfrm flipV="1">
          <a:off x="9218295" y="8343811"/>
          <a:ext cx="1270" cy="151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xdr:cNvSpPr txBox="1"/>
      </xdr:nvSpPr>
      <xdr:spPr>
        <a:xfrm>
          <a:off x="9271000" y="98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xdr:cNvCxnSpPr/>
      </xdr:nvCxnSpPr>
      <xdr:spPr>
        <a:xfrm>
          <a:off x="9154160" y="9862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xdr:cNvSpPr txBox="1"/>
      </xdr:nvSpPr>
      <xdr:spPr>
        <a:xfrm>
          <a:off x="9271000" y="812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xdr:cNvCxnSpPr/>
      </xdr:nvCxnSpPr>
      <xdr:spPr>
        <a:xfrm>
          <a:off x="9154160" y="8343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114109</xdr:rowOff>
    </xdr:from>
    <xdr:to>
      <xdr:col>55</xdr:col>
      <xdr:colOff>0</xdr:colOff>
      <xdr:row>57</xdr:row>
      <xdr:rowOff>55638</xdr:rowOff>
    </xdr:to>
    <xdr:cxnSp macro="">
      <xdr:nvCxnSpPr>
        <xdr:cNvPr id="350" name="直線コネクタ 349"/>
        <xdr:cNvCxnSpPr/>
      </xdr:nvCxnSpPr>
      <xdr:spPr>
        <a:xfrm flipV="1">
          <a:off x="8496300" y="9501949"/>
          <a:ext cx="723900" cy="10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xdr:cNvSpPr txBox="1"/>
      </xdr:nvSpPr>
      <xdr:spPr>
        <a:xfrm>
          <a:off x="9271000" y="9170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xdr:cNvSpPr/>
      </xdr:nvSpPr>
      <xdr:spPr>
        <a:xfrm>
          <a:off x="9192260" y="9315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55638</xdr:rowOff>
    </xdr:from>
    <xdr:to>
      <xdr:col>50</xdr:col>
      <xdr:colOff>114300</xdr:colOff>
      <xdr:row>57</xdr:row>
      <xdr:rowOff>68453</xdr:rowOff>
    </xdr:to>
    <xdr:cxnSp macro="">
      <xdr:nvCxnSpPr>
        <xdr:cNvPr id="353" name="直線コネクタ 352"/>
        <xdr:cNvCxnSpPr/>
      </xdr:nvCxnSpPr>
      <xdr:spPr>
        <a:xfrm flipV="1">
          <a:off x="7713980" y="9611118"/>
          <a:ext cx="78232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xdr:cNvSpPr/>
      </xdr:nvSpPr>
      <xdr:spPr>
        <a:xfrm>
          <a:off x="8445500" y="933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xdr:cNvSpPr txBox="1"/>
      </xdr:nvSpPr>
      <xdr:spPr>
        <a:xfrm>
          <a:off x="8251971" y="91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40513</xdr:rowOff>
    </xdr:from>
    <xdr:to>
      <xdr:col>45</xdr:col>
      <xdr:colOff>177800</xdr:colOff>
      <xdr:row>57</xdr:row>
      <xdr:rowOff>68453</xdr:rowOff>
    </xdr:to>
    <xdr:cxnSp macro="">
      <xdr:nvCxnSpPr>
        <xdr:cNvPr id="356" name="直線コネクタ 355"/>
        <xdr:cNvCxnSpPr/>
      </xdr:nvCxnSpPr>
      <xdr:spPr>
        <a:xfrm>
          <a:off x="6924040" y="9428353"/>
          <a:ext cx="789940" cy="19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xdr:cNvSpPr/>
      </xdr:nvSpPr>
      <xdr:spPr>
        <a:xfrm>
          <a:off x="7670800" y="9316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xdr:cNvSpPr txBox="1"/>
      </xdr:nvSpPr>
      <xdr:spPr>
        <a:xfrm>
          <a:off x="7477271" y="90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18250</xdr:rowOff>
    </xdr:from>
    <xdr:to>
      <xdr:col>41</xdr:col>
      <xdr:colOff>50800</xdr:colOff>
      <xdr:row>56</xdr:row>
      <xdr:rowOff>40513</xdr:rowOff>
    </xdr:to>
    <xdr:cxnSp macro="">
      <xdr:nvCxnSpPr>
        <xdr:cNvPr id="359" name="直線コネクタ 358"/>
        <xdr:cNvCxnSpPr/>
      </xdr:nvCxnSpPr>
      <xdr:spPr>
        <a:xfrm>
          <a:off x="6149340" y="9406090"/>
          <a:ext cx="7747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xdr:cNvSpPr/>
      </xdr:nvSpPr>
      <xdr:spPr>
        <a:xfrm>
          <a:off x="6873240" y="9322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xdr:cNvSpPr txBox="1"/>
      </xdr:nvSpPr>
      <xdr:spPr>
        <a:xfrm>
          <a:off x="6702571" y="91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xdr:cNvSpPr/>
      </xdr:nvSpPr>
      <xdr:spPr>
        <a:xfrm>
          <a:off x="6098540" y="9320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xdr:cNvSpPr txBox="1"/>
      </xdr:nvSpPr>
      <xdr:spPr>
        <a:xfrm>
          <a:off x="5905011" y="909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63309</xdr:rowOff>
    </xdr:from>
    <xdr:to>
      <xdr:col>55</xdr:col>
      <xdr:colOff>50800</xdr:colOff>
      <xdr:row>56</xdr:row>
      <xdr:rowOff>164909</xdr:rowOff>
    </xdr:to>
    <xdr:sp macro="" textlink="">
      <xdr:nvSpPr>
        <xdr:cNvPr id="369" name="楕円 368"/>
        <xdr:cNvSpPr/>
      </xdr:nvSpPr>
      <xdr:spPr>
        <a:xfrm>
          <a:off x="9192260" y="9451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41736</xdr:rowOff>
    </xdr:from>
    <xdr:ext cx="534377" cy="259045"/>
    <xdr:sp macro="" textlink="">
      <xdr:nvSpPr>
        <xdr:cNvPr id="370" name="普通建設事業費該当値テキスト"/>
        <xdr:cNvSpPr txBox="1"/>
      </xdr:nvSpPr>
      <xdr:spPr>
        <a:xfrm>
          <a:off x="9271000" y="94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4838</xdr:rowOff>
    </xdr:from>
    <xdr:to>
      <xdr:col>50</xdr:col>
      <xdr:colOff>165100</xdr:colOff>
      <xdr:row>57</xdr:row>
      <xdr:rowOff>106438</xdr:rowOff>
    </xdr:to>
    <xdr:sp macro="" textlink="">
      <xdr:nvSpPr>
        <xdr:cNvPr id="371" name="楕円 370"/>
        <xdr:cNvSpPr/>
      </xdr:nvSpPr>
      <xdr:spPr>
        <a:xfrm>
          <a:off x="8445500" y="95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97565</xdr:rowOff>
    </xdr:from>
    <xdr:ext cx="534377" cy="259045"/>
    <xdr:sp macro="" textlink="">
      <xdr:nvSpPr>
        <xdr:cNvPr id="372" name="テキスト ボックス 371"/>
        <xdr:cNvSpPr txBox="1"/>
      </xdr:nvSpPr>
      <xdr:spPr>
        <a:xfrm>
          <a:off x="8251971" y="96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17653</xdr:rowOff>
    </xdr:from>
    <xdr:to>
      <xdr:col>46</xdr:col>
      <xdr:colOff>38100</xdr:colOff>
      <xdr:row>57</xdr:row>
      <xdr:rowOff>119253</xdr:rowOff>
    </xdr:to>
    <xdr:sp macro="" textlink="">
      <xdr:nvSpPr>
        <xdr:cNvPr id="373" name="楕円 372"/>
        <xdr:cNvSpPr/>
      </xdr:nvSpPr>
      <xdr:spPr>
        <a:xfrm>
          <a:off x="7670800" y="9573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110380</xdr:rowOff>
    </xdr:from>
    <xdr:ext cx="534377" cy="259045"/>
    <xdr:sp macro="" textlink="">
      <xdr:nvSpPr>
        <xdr:cNvPr id="374" name="テキスト ボックス 373"/>
        <xdr:cNvSpPr txBox="1"/>
      </xdr:nvSpPr>
      <xdr:spPr>
        <a:xfrm>
          <a:off x="7477271" y="966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161163</xdr:rowOff>
    </xdr:from>
    <xdr:to>
      <xdr:col>41</xdr:col>
      <xdr:colOff>101600</xdr:colOff>
      <xdr:row>56</xdr:row>
      <xdr:rowOff>91313</xdr:rowOff>
    </xdr:to>
    <xdr:sp macro="" textlink="">
      <xdr:nvSpPr>
        <xdr:cNvPr id="375" name="楕円 374"/>
        <xdr:cNvSpPr/>
      </xdr:nvSpPr>
      <xdr:spPr>
        <a:xfrm>
          <a:off x="6873240" y="9381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82440</xdr:rowOff>
    </xdr:from>
    <xdr:ext cx="534377" cy="259045"/>
    <xdr:sp macro="" textlink="">
      <xdr:nvSpPr>
        <xdr:cNvPr id="376" name="テキスト ボックス 375"/>
        <xdr:cNvSpPr txBox="1"/>
      </xdr:nvSpPr>
      <xdr:spPr>
        <a:xfrm>
          <a:off x="6702571" y="947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138900</xdr:rowOff>
    </xdr:from>
    <xdr:to>
      <xdr:col>36</xdr:col>
      <xdr:colOff>165100</xdr:colOff>
      <xdr:row>56</xdr:row>
      <xdr:rowOff>69050</xdr:rowOff>
    </xdr:to>
    <xdr:sp macro="" textlink="">
      <xdr:nvSpPr>
        <xdr:cNvPr id="377" name="楕円 376"/>
        <xdr:cNvSpPr/>
      </xdr:nvSpPr>
      <xdr:spPr>
        <a:xfrm>
          <a:off x="6098540" y="935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60177</xdr:rowOff>
    </xdr:from>
    <xdr:ext cx="534377" cy="259045"/>
    <xdr:sp macro="" textlink="">
      <xdr:nvSpPr>
        <xdr:cNvPr id="378" name="テキスト ボックス 377"/>
        <xdr:cNvSpPr txBox="1"/>
      </xdr:nvSpPr>
      <xdr:spPr>
        <a:xfrm>
          <a:off x="5905011" y="944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xdr:cNvCxnSpPr/>
      </xdr:nvCxnSpPr>
      <xdr:spPr>
        <a:xfrm flipV="1">
          <a:off x="9218295" y="11805672"/>
          <a:ext cx="1270" cy="148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xdr:cNvSpPr txBox="1"/>
      </xdr:nvSpPr>
      <xdr:spPr>
        <a:xfrm>
          <a:off x="9271000" y="1158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xdr:cNvCxnSpPr/>
      </xdr:nvCxnSpPr>
      <xdr:spPr>
        <a:xfrm>
          <a:off x="9154160" y="11805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122765</xdr:rowOff>
    </xdr:from>
    <xdr:to>
      <xdr:col>55</xdr:col>
      <xdr:colOff>0</xdr:colOff>
      <xdr:row>78</xdr:row>
      <xdr:rowOff>145835</xdr:rowOff>
    </xdr:to>
    <xdr:cxnSp macro="">
      <xdr:nvCxnSpPr>
        <xdr:cNvPr id="407" name="直線コネクタ 406"/>
        <xdr:cNvCxnSpPr/>
      </xdr:nvCxnSpPr>
      <xdr:spPr>
        <a:xfrm flipV="1">
          <a:off x="8496300" y="13198685"/>
          <a:ext cx="7239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xdr:cNvSpPr txBox="1"/>
      </xdr:nvSpPr>
      <xdr:spPr>
        <a:xfrm>
          <a:off x="9271000" y="1288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xdr:cNvSpPr/>
      </xdr:nvSpPr>
      <xdr:spPr>
        <a:xfrm>
          <a:off x="9192260" y="13028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114001</xdr:rowOff>
    </xdr:from>
    <xdr:to>
      <xdr:col>50</xdr:col>
      <xdr:colOff>114300</xdr:colOff>
      <xdr:row>78</xdr:row>
      <xdr:rowOff>145835</xdr:rowOff>
    </xdr:to>
    <xdr:cxnSp macro="">
      <xdr:nvCxnSpPr>
        <xdr:cNvPr id="410" name="直線コネクタ 409"/>
        <xdr:cNvCxnSpPr/>
      </xdr:nvCxnSpPr>
      <xdr:spPr>
        <a:xfrm>
          <a:off x="7713980" y="13189921"/>
          <a:ext cx="782320" cy="3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xdr:cNvSpPr/>
      </xdr:nvSpPr>
      <xdr:spPr>
        <a:xfrm>
          <a:off x="8445500" y="13051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xdr:cNvSpPr txBox="1"/>
      </xdr:nvSpPr>
      <xdr:spPr>
        <a:xfrm>
          <a:off x="8251971" y="128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114001</xdr:rowOff>
    </xdr:from>
    <xdr:to>
      <xdr:col>45</xdr:col>
      <xdr:colOff>177800</xdr:colOff>
      <xdr:row>79</xdr:row>
      <xdr:rowOff>19475</xdr:rowOff>
    </xdr:to>
    <xdr:cxnSp macro="">
      <xdr:nvCxnSpPr>
        <xdr:cNvPr id="413" name="直線コネクタ 412"/>
        <xdr:cNvCxnSpPr/>
      </xdr:nvCxnSpPr>
      <xdr:spPr>
        <a:xfrm flipV="1">
          <a:off x="6924040" y="13189921"/>
          <a:ext cx="78994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xdr:cNvSpPr/>
      </xdr:nvSpPr>
      <xdr:spPr>
        <a:xfrm>
          <a:off x="7670800" y="1302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xdr:cNvSpPr txBox="1"/>
      </xdr:nvSpPr>
      <xdr:spPr>
        <a:xfrm>
          <a:off x="7477271" y="1280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146310</xdr:rowOff>
    </xdr:from>
    <xdr:to>
      <xdr:col>41</xdr:col>
      <xdr:colOff>50800</xdr:colOff>
      <xdr:row>79</xdr:row>
      <xdr:rowOff>19475</xdr:rowOff>
    </xdr:to>
    <xdr:cxnSp macro="">
      <xdr:nvCxnSpPr>
        <xdr:cNvPr id="416" name="直線コネクタ 415"/>
        <xdr:cNvCxnSpPr/>
      </xdr:nvCxnSpPr>
      <xdr:spPr>
        <a:xfrm>
          <a:off x="6149340" y="13222230"/>
          <a:ext cx="7747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xdr:cNvSpPr/>
      </xdr:nvSpPr>
      <xdr:spPr>
        <a:xfrm>
          <a:off x="6873240" y="13038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xdr:cNvSpPr txBox="1"/>
      </xdr:nvSpPr>
      <xdr:spPr>
        <a:xfrm>
          <a:off x="670257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xdr:cNvSpPr/>
      </xdr:nvSpPr>
      <xdr:spPr>
        <a:xfrm>
          <a:off x="6098540" y="12985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xdr:cNvSpPr txBox="1"/>
      </xdr:nvSpPr>
      <xdr:spPr>
        <a:xfrm>
          <a:off x="5905011" y="127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71965</xdr:rowOff>
    </xdr:from>
    <xdr:to>
      <xdr:col>55</xdr:col>
      <xdr:colOff>50800</xdr:colOff>
      <xdr:row>79</xdr:row>
      <xdr:rowOff>2115</xdr:rowOff>
    </xdr:to>
    <xdr:sp macro="" textlink="">
      <xdr:nvSpPr>
        <xdr:cNvPr id="426" name="楕円 425"/>
        <xdr:cNvSpPr/>
      </xdr:nvSpPr>
      <xdr:spPr>
        <a:xfrm>
          <a:off x="9192260" y="13147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158342</xdr:rowOff>
    </xdr:from>
    <xdr:ext cx="469744" cy="259045"/>
    <xdr:sp macro="" textlink="">
      <xdr:nvSpPr>
        <xdr:cNvPr id="427" name="普通建設事業費 （ うち新規整備　）該当値テキスト"/>
        <xdr:cNvSpPr txBox="1"/>
      </xdr:nvSpPr>
      <xdr:spPr>
        <a:xfrm>
          <a:off x="9271000" y="130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95035</xdr:rowOff>
    </xdr:from>
    <xdr:to>
      <xdr:col>50</xdr:col>
      <xdr:colOff>165100</xdr:colOff>
      <xdr:row>79</xdr:row>
      <xdr:rowOff>25185</xdr:rowOff>
    </xdr:to>
    <xdr:sp macro="" textlink="">
      <xdr:nvSpPr>
        <xdr:cNvPr id="428" name="楕円 427"/>
        <xdr:cNvSpPr/>
      </xdr:nvSpPr>
      <xdr:spPr>
        <a:xfrm>
          <a:off x="8445500" y="1317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16312</xdr:rowOff>
    </xdr:from>
    <xdr:ext cx="469744" cy="259045"/>
    <xdr:sp macro="" textlink="">
      <xdr:nvSpPr>
        <xdr:cNvPr id="429" name="テキスト ボックス 428"/>
        <xdr:cNvSpPr txBox="1"/>
      </xdr:nvSpPr>
      <xdr:spPr>
        <a:xfrm>
          <a:off x="8284288" y="132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63201</xdr:rowOff>
    </xdr:from>
    <xdr:to>
      <xdr:col>46</xdr:col>
      <xdr:colOff>38100</xdr:colOff>
      <xdr:row>78</xdr:row>
      <xdr:rowOff>164801</xdr:rowOff>
    </xdr:to>
    <xdr:sp macro="" textlink="">
      <xdr:nvSpPr>
        <xdr:cNvPr id="430" name="楕円 429"/>
        <xdr:cNvSpPr/>
      </xdr:nvSpPr>
      <xdr:spPr>
        <a:xfrm>
          <a:off x="7670800" y="13139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155928</xdr:rowOff>
    </xdr:from>
    <xdr:ext cx="469744" cy="259045"/>
    <xdr:sp macro="" textlink="">
      <xdr:nvSpPr>
        <xdr:cNvPr id="431" name="テキスト ボックス 430"/>
        <xdr:cNvSpPr txBox="1"/>
      </xdr:nvSpPr>
      <xdr:spPr>
        <a:xfrm>
          <a:off x="7509588" y="13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140125</xdr:rowOff>
    </xdr:from>
    <xdr:to>
      <xdr:col>41</xdr:col>
      <xdr:colOff>101600</xdr:colOff>
      <xdr:row>79</xdr:row>
      <xdr:rowOff>70275</xdr:rowOff>
    </xdr:to>
    <xdr:sp macro="" textlink="">
      <xdr:nvSpPr>
        <xdr:cNvPr id="432" name="楕円 431"/>
        <xdr:cNvSpPr/>
      </xdr:nvSpPr>
      <xdr:spPr>
        <a:xfrm>
          <a:off x="6873240" y="13216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61402</xdr:rowOff>
    </xdr:from>
    <xdr:ext cx="469744" cy="259045"/>
    <xdr:sp macro="" textlink="">
      <xdr:nvSpPr>
        <xdr:cNvPr id="433" name="テキスト ボックス 432"/>
        <xdr:cNvSpPr txBox="1"/>
      </xdr:nvSpPr>
      <xdr:spPr>
        <a:xfrm>
          <a:off x="6712028" y="1330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95510</xdr:rowOff>
    </xdr:from>
    <xdr:to>
      <xdr:col>36</xdr:col>
      <xdr:colOff>165100</xdr:colOff>
      <xdr:row>79</xdr:row>
      <xdr:rowOff>25660</xdr:rowOff>
    </xdr:to>
    <xdr:sp macro="" textlink="">
      <xdr:nvSpPr>
        <xdr:cNvPr id="434" name="楕円 433"/>
        <xdr:cNvSpPr/>
      </xdr:nvSpPr>
      <xdr:spPr>
        <a:xfrm>
          <a:off x="6098540" y="1317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16787</xdr:rowOff>
    </xdr:from>
    <xdr:ext cx="469744" cy="259045"/>
    <xdr:sp macro="" textlink="">
      <xdr:nvSpPr>
        <xdr:cNvPr id="435" name="テキスト ボックス 434"/>
        <xdr:cNvSpPr txBox="1"/>
      </xdr:nvSpPr>
      <xdr:spPr>
        <a:xfrm>
          <a:off x="5937328" y="13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xdr:cNvCxnSpPr/>
      </xdr:nvCxnSpPr>
      <xdr:spPr>
        <a:xfrm flipV="1">
          <a:off x="9218295" y="15125050"/>
          <a:ext cx="1270" cy="150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xdr:cNvSpPr txBox="1"/>
      </xdr:nvSpPr>
      <xdr:spPr>
        <a:xfrm>
          <a:off x="9271000" y="16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xdr:cNvCxnSpPr/>
      </xdr:nvCxnSpPr>
      <xdr:spPr>
        <a:xfrm>
          <a:off x="9154160" y="16632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xdr:cNvSpPr txBox="1"/>
      </xdr:nvSpPr>
      <xdr:spPr>
        <a:xfrm>
          <a:off x="9271000" y="149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xdr:cNvCxnSpPr/>
      </xdr:nvCxnSpPr>
      <xdr:spPr>
        <a:xfrm>
          <a:off x="9154160" y="15125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9758</xdr:rowOff>
    </xdr:from>
    <xdr:to>
      <xdr:col>55</xdr:col>
      <xdr:colOff>0</xdr:colOff>
      <xdr:row>97</xdr:row>
      <xdr:rowOff>137168</xdr:rowOff>
    </xdr:to>
    <xdr:cxnSp macro="">
      <xdr:nvCxnSpPr>
        <xdr:cNvPr id="466" name="直線コネクタ 465"/>
        <xdr:cNvCxnSpPr/>
      </xdr:nvCxnSpPr>
      <xdr:spPr>
        <a:xfrm flipV="1">
          <a:off x="8496300" y="16270838"/>
          <a:ext cx="723900" cy="1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xdr:cNvSpPr txBox="1"/>
      </xdr:nvSpPr>
      <xdr:spPr>
        <a:xfrm>
          <a:off x="9271000" y="16075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xdr:cNvSpPr/>
      </xdr:nvSpPr>
      <xdr:spPr>
        <a:xfrm>
          <a:off x="9192260" y="16219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137168</xdr:rowOff>
    </xdr:from>
    <xdr:to>
      <xdr:col>50</xdr:col>
      <xdr:colOff>114300</xdr:colOff>
      <xdr:row>98</xdr:row>
      <xdr:rowOff>59232</xdr:rowOff>
    </xdr:to>
    <xdr:cxnSp macro="">
      <xdr:nvCxnSpPr>
        <xdr:cNvPr id="469" name="直線コネクタ 468"/>
        <xdr:cNvCxnSpPr/>
      </xdr:nvCxnSpPr>
      <xdr:spPr>
        <a:xfrm flipV="1">
          <a:off x="7713980" y="16398248"/>
          <a:ext cx="782320" cy="8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xdr:cNvSpPr/>
      </xdr:nvSpPr>
      <xdr:spPr>
        <a:xfrm>
          <a:off x="8445500" y="16226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xdr:cNvSpPr txBox="1"/>
      </xdr:nvSpPr>
      <xdr:spPr>
        <a:xfrm>
          <a:off x="8251971" y="160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129887</xdr:rowOff>
    </xdr:from>
    <xdr:to>
      <xdr:col>45</xdr:col>
      <xdr:colOff>177800</xdr:colOff>
      <xdr:row>98</xdr:row>
      <xdr:rowOff>59232</xdr:rowOff>
    </xdr:to>
    <xdr:cxnSp macro="">
      <xdr:nvCxnSpPr>
        <xdr:cNvPr id="472" name="直線コネクタ 471"/>
        <xdr:cNvCxnSpPr/>
      </xdr:nvCxnSpPr>
      <xdr:spPr>
        <a:xfrm>
          <a:off x="6924040" y="16223327"/>
          <a:ext cx="789940" cy="26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xdr:cNvSpPr/>
      </xdr:nvSpPr>
      <xdr:spPr>
        <a:xfrm>
          <a:off x="7670800" y="162307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xdr:cNvSpPr txBox="1"/>
      </xdr:nvSpPr>
      <xdr:spPr>
        <a:xfrm>
          <a:off x="7477271" y="160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129887</xdr:rowOff>
    </xdr:from>
    <xdr:to>
      <xdr:col>41</xdr:col>
      <xdr:colOff>50800</xdr:colOff>
      <xdr:row>96</xdr:row>
      <xdr:rowOff>136663</xdr:rowOff>
    </xdr:to>
    <xdr:cxnSp macro="">
      <xdr:nvCxnSpPr>
        <xdr:cNvPr id="475" name="直線コネクタ 474"/>
        <xdr:cNvCxnSpPr/>
      </xdr:nvCxnSpPr>
      <xdr:spPr>
        <a:xfrm flipV="1">
          <a:off x="6149340" y="16223327"/>
          <a:ext cx="7747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xdr:cNvSpPr/>
      </xdr:nvSpPr>
      <xdr:spPr>
        <a:xfrm>
          <a:off x="6873240" y="162237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xdr:cNvSpPr txBox="1"/>
      </xdr:nvSpPr>
      <xdr:spPr>
        <a:xfrm>
          <a:off x="6702571" y="163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xdr:cNvSpPr/>
      </xdr:nvSpPr>
      <xdr:spPr>
        <a:xfrm>
          <a:off x="6098540" y="1626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xdr:cNvSpPr txBox="1"/>
      </xdr:nvSpPr>
      <xdr:spPr>
        <a:xfrm>
          <a:off x="5905011" y="163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130408</xdr:rowOff>
    </xdr:from>
    <xdr:to>
      <xdr:col>55</xdr:col>
      <xdr:colOff>50800</xdr:colOff>
      <xdr:row>97</xdr:row>
      <xdr:rowOff>60558</xdr:rowOff>
    </xdr:to>
    <xdr:sp macro="" textlink="">
      <xdr:nvSpPr>
        <xdr:cNvPr id="485" name="楕円 484"/>
        <xdr:cNvSpPr/>
      </xdr:nvSpPr>
      <xdr:spPr>
        <a:xfrm>
          <a:off x="9192260" y="16223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108835</xdr:rowOff>
    </xdr:from>
    <xdr:ext cx="534377" cy="259045"/>
    <xdr:sp macro="" textlink="">
      <xdr:nvSpPr>
        <xdr:cNvPr id="486" name="普通建設事業費 （ うち更新整備　）該当値テキスト"/>
        <xdr:cNvSpPr txBox="1"/>
      </xdr:nvSpPr>
      <xdr:spPr>
        <a:xfrm>
          <a:off x="9271000" y="1620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86368</xdr:rowOff>
    </xdr:from>
    <xdr:to>
      <xdr:col>50</xdr:col>
      <xdr:colOff>165100</xdr:colOff>
      <xdr:row>98</xdr:row>
      <xdr:rowOff>16518</xdr:rowOff>
    </xdr:to>
    <xdr:sp macro="" textlink="">
      <xdr:nvSpPr>
        <xdr:cNvPr id="487" name="楕円 486"/>
        <xdr:cNvSpPr/>
      </xdr:nvSpPr>
      <xdr:spPr>
        <a:xfrm>
          <a:off x="8445500" y="16347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7645</xdr:rowOff>
    </xdr:from>
    <xdr:ext cx="534377" cy="259045"/>
    <xdr:sp macro="" textlink="">
      <xdr:nvSpPr>
        <xdr:cNvPr id="488" name="テキスト ボックス 487"/>
        <xdr:cNvSpPr txBox="1"/>
      </xdr:nvSpPr>
      <xdr:spPr>
        <a:xfrm>
          <a:off x="8251971" y="164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8432</xdr:rowOff>
    </xdr:from>
    <xdr:to>
      <xdr:col>46</xdr:col>
      <xdr:colOff>38100</xdr:colOff>
      <xdr:row>98</xdr:row>
      <xdr:rowOff>110032</xdr:rowOff>
    </xdr:to>
    <xdr:sp macro="" textlink="">
      <xdr:nvSpPr>
        <xdr:cNvPr id="489" name="楕円 488"/>
        <xdr:cNvSpPr/>
      </xdr:nvSpPr>
      <xdr:spPr>
        <a:xfrm>
          <a:off x="7670800" y="164371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101159</xdr:rowOff>
    </xdr:from>
    <xdr:ext cx="534377" cy="259045"/>
    <xdr:sp macro="" textlink="">
      <xdr:nvSpPr>
        <xdr:cNvPr id="490" name="テキスト ボックス 489"/>
        <xdr:cNvSpPr txBox="1"/>
      </xdr:nvSpPr>
      <xdr:spPr>
        <a:xfrm>
          <a:off x="7477271" y="1652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79087</xdr:rowOff>
    </xdr:from>
    <xdr:to>
      <xdr:col>41</xdr:col>
      <xdr:colOff>101600</xdr:colOff>
      <xdr:row>97</xdr:row>
      <xdr:rowOff>9237</xdr:rowOff>
    </xdr:to>
    <xdr:sp macro="" textlink="">
      <xdr:nvSpPr>
        <xdr:cNvPr id="491" name="楕円 490"/>
        <xdr:cNvSpPr/>
      </xdr:nvSpPr>
      <xdr:spPr>
        <a:xfrm>
          <a:off x="6873240" y="16172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25764</xdr:rowOff>
    </xdr:from>
    <xdr:ext cx="534377" cy="259045"/>
    <xdr:sp macro="" textlink="">
      <xdr:nvSpPr>
        <xdr:cNvPr id="492" name="テキスト ボックス 491"/>
        <xdr:cNvSpPr txBox="1"/>
      </xdr:nvSpPr>
      <xdr:spPr>
        <a:xfrm>
          <a:off x="6702571" y="1595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85863</xdr:rowOff>
    </xdr:from>
    <xdr:to>
      <xdr:col>36</xdr:col>
      <xdr:colOff>165100</xdr:colOff>
      <xdr:row>97</xdr:row>
      <xdr:rowOff>16013</xdr:rowOff>
    </xdr:to>
    <xdr:sp macro="" textlink="">
      <xdr:nvSpPr>
        <xdr:cNvPr id="493" name="楕円 492"/>
        <xdr:cNvSpPr/>
      </xdr:nvSpPr>
      <xdr:spPr>
        <a:xfrm>
          <a:off x="6098540" y="16179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32540</xdr:rowOff>
    </xdr:from>
    <xdr:ext cx="534377" cy="259045"/>
    <xdr:sp macro="" textlink="">
      <xdr:nvSpPr>
        <xdr:cNvPr id="494" name="テキスト ボックス 493"/>
        <xdr:cNvSpPr txBox="1"/>
      </xdr:nvSpPr>
      <xdr:spPr>
        <a:xfrm>
          <a:off x="5905011" y="1595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xdr:cNvCxnSpPr/>
      </xdr:nvCxnSpPr>
      <xdr:spPr>
        <a:xfrm flipV="1">
          <a:off x="14374495" y="5449910"/>
          <a:ext cx="1269" cy="106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xdr:cNvSpPr txBox="1"/>
      </xdr:nvSpPr>
      <xdr:spPr>
        <a:xfrm>
          <a:off x="14419580" y="6520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xdr:cNvSpPr txBox="1"/>
      </xdr:nvSpPr>
      <xdr:spPr>
        <a:xfrm>
          <a:off x="14419580" y="522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xdr:cNvCxnSpPr/>
      </xdr:nvCxnSpPr>
      <xdr:spPr>
        <a:xfrm>
          <a:off x="14287500" y="544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136134</xdr:rowOff>
    </xdr:from>
    <xdr:to>
      <xdr:col>85</xdr:col>
      <xdr:colOff>127000</xdr:colOff>
      <xdr:row>38</xdr:row>
      <xdr:rowOff>137277</xdr:rowOff>
    </xdr:to>
    <xdr:cxnSp macro="">
      <xdr:nvCxnSpPr>
        <xdr:cNvPr id="521" name="直線コネクタ 520"/>
        <xdr:cNvCxnSpPr/>
      </xdr:nvCxnSpPr>
      <xdr:spPr>
        <a:xfrm flipV="1">
          <a:off x="13629640" y="6506454"/>
          <a:ext cx="74676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xdr:cNvSpPr txBox="1"/>
      </xdr:nvSpPr>
      <xdr:spPr>
        <a:xfrm>
          <a:off x="14419580" y="62706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xdr:cNvSpPr/>
      </xdr:nvSpPr>
      <xdr:spPr>
        <a:xfrm>
          <a:off x="14325600" y="64154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137277</xdr:rowOff>
    </xdr:from>
    <xdr:to>
      <xdr:col>81</xdr:col>
      <xdr:colOff>50800</xdr:colOff>
      <xdr:row>38</xdr:row>
      <xdr:rowOff>139700</xdr:rowOff>
    </xdr:to>
    <xdr:cxnSp macro="">
      <xdr:nvCxnSpPr>
        <xdr:cNvPr id="524" name="直線コネクタ 523"/>
        <xdr:cNvCxnSpPr/>
      </xdr:nvCxnSpPr>
      <xdr:spPr>
        <a:xfrm flipV="1">
          <a:off x="12854940" y="6507597"/>
          <a:ext cx="7747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xdr:cNvSpPr/>
      </xdr:nvSpPr>
      <xdr:spPr>
        <a:xfrm>
          <a:off x="13578840" y="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xdr:cNvSpPr txBox="1"/>
      </xdr:nvSpPr>
      <xdr:spPr>
        <a:xfrm>
          <a:off x="13417628" y="619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132156</xdr:rowOff>
    </xdr:from>
    <xdr:to>
      <xdr:col>76</xdr:col>
      <xdr:colOff>114300</xdr:colOff>
      <xdr:row>38</xdr:row>
      <xdr:rowOff>139700</xdr:rowOff>
    </xdr:to>
    <xdr:cxnSp macro="">
      <xdr:nvCxnSpPr>
        <xdr:cNvPr id="527" name="直線コネクタ 526"/>
        <xdr:cNvCxnSpPr/>
      </xdr:nvCxnSpPr>
      <xdr:spPr>
        <a:xfrm>
          <a:off x="12072620" y="6502476"/>
          <a:ext cx="78232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xdr:cNvSpPr/>
      </xdr:nvSpPr>
      <xdr:spPr>
        <a:xfrm>
          <a:off x="1280414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xdr:cNvSpPr txBox="1"/>
      </xdr:nvSpPr>
      <xdr:spPr>
        <a:xfrm>
          <a:off x="12642928" y="61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132156</xdr:rowOff>
    </xdr:from>
    <xdr:to>
      <xdr:col>71</xdr:col>
      <xdr:colOff>177800</xdr:colOff>
      <xdr:row>38</xdr:row>
      <xdr:rowOff>134945</xdr:rowOff>
    </xdr:to>
    <xdr:cxnSp macro="">
      <xdr:nvCxnSpPr>
        <xdr:cNvPr id="530" name="直線コネクタ 529"/>
        <xdr:cNvCxnSpPr/>
      </xdr:nvCxnSpPr>
      <xdr:spPr>
        <a:xfrm flipV="1">
          <a:off x="11282680" y="6502476"/>
          <a:ext cx="78994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xdr:cNvSpPr/>
      </xdr:nvSpPr>
      <xdr:spPr>
        <a:xfrm>
          <a:off x="12029440" y="64137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xdr:cNvSpPr txBox="1"/>
      </xdr:nvSpPr>
      <xdr:spPr>
        <a:xfrm>
          <a:off x="11906197" y="619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xdr:cNvSpPr/>
      </xdr:nvSpPr>
      <xdr:spPr>
        <a:xfrm>
          <a:off x="11231880" y="640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xdr:cNvSpPr txBox="1"/>
      </xdr:nvSpPr>
      <xdr:spPr>
        <a:xfrm>
          <a:off x="11070668" y="618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85334</xdr:rowOff>
    </xdr:from>
    <xdr:to>
      <xdr:col>85</xdr:col>
      <xdr:colOff>177800</xdr:colOff>
      <xdr:row>39</xdr:row>
      <xdr:rowOff>15484</xdr:rowOff>
    </xdr:to>
    <xdr:sp macro="" textlink="">
      <xdr:nvSpPr>
        <xdr:cNvPr id="540" name="楕円 539"/>
        <xdr:cNvSpPr/>
      </xdr:nvSpPr>
      <xdr:spPr>
        <a:xfrm>
          <a:off x="14325600" y="64556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13932" cy="259045"/>
    <xdr:sp macro="" textlink="">
      <xdr:nvSpPr>
        <xdr:cNvPr id="541" name="災害復旧事業費該当値テキスト"/>
        <xdr:cNvSpPr txBox="1"/>
      </xdr:nvSpPr>
      <xdr:spPr>
        <a:xfrm>
          <a:off x="14419580" y="63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86477</xdr:rowOff>
    </xdr:from>
    <xdr:to>
      <xdr:col>81</xdr:col>
      <xdr:colOff>101600</xdr:colOff>
      <xdr:row>39</xdr:row>
      <xdr:rowOff>16627</xdr:rowOff>
    </xdr:to>
    <xdr:sp macro="" textlink="">
      <xdr:nvSpPr>
        <xdr:cNvPr id="542" name="楕円 541"/>
        <xdr:cNvSpPr/>
      </xdr:nvSpPr>
      <xdr:spPr>
        <a:xfrm>
          <a:off x="13578840" y="6456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7754</xdr:rowOff>
    </xdr:from>
    <xdr:ext cx="313932" cy="259045"/>
    <xdr:sp macro="" textlink="">
      <xdr:nvSpPr>
        <xdr:cNvPr id="543" name="テキスト ボックス 542"/>
        <xdr:cNvSpPr txBox="1"/>
      </xdr:nvSpPr>
      <xdr:spPr>
        <a:xfrm>
          <a:off x="13495533" y="65457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xdr:cNvSpPr/>
      </xdr:nvSpPr>
      <xdr:spPr>
        <a:xfrm>
          <a:off x="128041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xdr:cNvSpPr txBox="1"/>
      </xdr:nvSpPr>
      <xdr:spPr>
        <a:xfrm>
          <a:off x="127379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81356</xdr:rowOff>
    </xdr:from>
    <xdr:to>
      <xdr:col>72</xdr:col>
      <xdr:colOff>38100</xdr:colOff>
      <xdr:row>39</xdr:row>
      <xdr:rowOff>11506</xdr:rowOff>
    </xdr:to>
    <xdr:sp macro="" textlink="">
      <xdr:nvSpPr>
        <xdr:cNvPr id="546" name="楕円 545"/>
        <xdr:cNvSpPr/>
      </xdr:nvSpPr>
      <xdr:spPr>
        <a:xfrm>
          <a:off x="12029440" y="6451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2633</xdr:rowOff>
    </xdr:from>
    <xdr:ext cx="378565" cy="259045"/>
    <xdr:sp macro="" textlink="">
      <xdr:nvSpPr>
        <xdr:cNvPr id="547" name="テキスト ボックス 546"/>
        <xdr:cNvSpPr txBox="1"/>
      </xdr:nvSpPr>
      <xdr:spPr>
        <a:xfrm>
          <a:off x="11906197" y="654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84145</xdr:rowOff>
    </xdr:from>
    <xdr:to>
      <xdr:col>67</xdr:col>
      <xdr:colOff>101600</xdr:colOff>
      <xdr:row>39</xdr:row>
      <xdr:rowOff>14295</xdr:rowOff>
    </xdr:to>
    <xdr:sp macro="" textlink="">
      <xdr:nvSpPr>
        <xdr:cNvPr id="548" name="楕円 547"/>
        <xdr:cNvSpPr/>
      </xdr:nvSpPr>
      <xdr:spPr>
        <a:xfrm>
          <a:off x="11231880" y="6454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5422</xdr:rowOff>
    </xdr:from>
    <xdr:ext cx="378565" cy="259045"/>
    <xdr:sp macro="" textlink="">
      <xdr:nvSpPr>
        <xdr:cNvPr id="549" name="テキスト ボックス 548"/>
        <xdr:cNvSpPr txBox="1"/>
      </xdr:nvSpPr>
      <xdr:spPr>
        <a:xfrm>
          <a:off x="11116257" y="65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xdr:cNvCxnSpPr/>
      </xdr:nvCxnSpPr>
      <xdr:spPr>
        <a:xfrm flipV="1">
          <a:off x="14374495" y="11807825"/>
          <a:ext cx="1269" cy="13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xdr:cNvSpPr txBox="1"/>
      </xdr:nvSpPr>
      <xdr:spPr>
        <a:xfrm>
          <a:off x="14419580" y="131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xdr:cNvCxnSpPr/>
      </xdr:nvCxnSpPr>
      <xdr:spPr>
        <a:xfrm>
          <a:off x="14287500" y="13159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xdr:cNvSpPr txBox="1"/>
      </xdr:nvSpPr>
      <xdr:spPr>
        <a:xfrm>
          <a:off x="14419580" y="1158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xdr:cNvCxnSpPr/>
      </xdr:nvCxnSpPr>
      <xdr:spPr>
        <a:xfrm>
          <a:off x="14287500" y="11807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107645</xdr:rowOff>
    </xdr:from>
    <xdr:to>
      <xdr:col>85</xdr:col>
      <xdr:colOff>127000</xdr:colOff>
      <xdr:row>76</xdr:row>
      <xdr:rowOff>111023</xdr:rowOff>
    </xdr:to>
    <xdr:cxnSp macro="">
      <xdr:nvCxnSpPr>
        <xdr:cNvPr id="627" name="直線コネクタ 626"/>
        <xdr:cNvCxnSpPr/>
      </xdr:nvCxnSpPr>
      <xdr:spPr>
        <a:xfrm flipV="1">
          <a:off x="13629640" y="12848285"/>
          <a:ext cx="74676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xdr:cNvSpPr txBox="1"/>
      </xdr:nvSpPr>
      <xdr:spPr>
        <a:xfrm>
          <a:off x="14419580" y="1265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xdr:cNvSpPr/>
      </xdr:nvSpPr>
      <xdr:spPr>
        <a:xfrm>
          <a:off x="14325600" y="12796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111023</xdr:rowOff>
    </xdr:from>
    <xdr:to>
      <xdr:col>81</xdr:col>
      <xdr:colOff>50800</xdr:colOff>
      <xdr:row>76</xdr:row>
      <xdr:rowOff>124143</xdr:rowOff>
    </xdr:to>
    <xdr:cxnSp macro="">
      <xdr:nvCxnSpPr>
        <xdr:cNvPr id="630" name="直線コネクタ 629"/>
        <xdr:cNvCxnSpPr/>
      </xdr:nvCxnSpPr>
      <xdr:spPr>
        <a:xfrm flipV="1">
          <a:off x="12854940" y="12851663"/>
          <a:ext cx="7747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xdr:cNvSpPr/>
      </xdr:nvSpPr>
      <xdr:spPr>
        <a:xfrm>
          <a:off x="13578840" y="1278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xdr:cNvSpPr txBox="1"/>
      </xdr:nvSpPr>
      <xdr:spPr>
        <a:xfrm>
          <a:off x="13408171" y="125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124143</xdr:rowOff>
    </xdr:from>
    <xdr:to>
      <xdr:col>76</xdr:col>
      <xdr:colOff>114300</xdr:colOff>
      <xdr:row>76</xdr:row>
      <xdr:rowOff>147841</xdr:rowOff>
    </xdr:to>
    <xdr:cxnSp macro="">
      <xdr:nvCxnSpPr>
        <xdr:cNvPr id="633" name="直線コネクタ 632"/>
        <xdr:cNvCxnSpPr/>
      </xdr:nvCxnSpPr>
      <xdr:spPr>
        <a:xfrm flipV="1">
          <a:off x="12072620" y="12864783"/>
          <a:ext cx="78232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xdr:cNvSpPr/>
      </xdr:nvSpPr>
      <xdr:spPr>
        <a:xfrm>
          <a:off x="12804140" y="1279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xdr:cNvSpPr txBox="1"/>
      </xdr:nvSpPr>
      <xdr:spPr>
        <a:xfrm>
          <a:off x="12610611" y="125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147841</xdr:rowOff>
    </xdr:from>
    <xdr:to>
      <xdr:col>71</xdr:col>
      <xdr:colOff>177800</xdr:colOff>
      <xdr:row>76</xdr:row>
      <xdr:rowOff>148132</xdr:rowOff>
    </xdr:to>
    <xdr:cxnSp macro="">
      <xdr:nvCxnSpPr>
        <xdr:cNvPr id="636" name="直線コネクタ 635"/>
        <xdr:cNvCxnSpPr/>
      </xdr:nvCxnSpPr>
      <xdr:spPr>
        <a:xfrm flipV="1">
          <a:off x="11282680" y="12888481"/>
          <a:ext cx="78994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xdr:cNvSpPr/>
      </xdr:nvSpPr>
      <xdr:spPr>
        <a:xfrm>
          <a:off x="12029440" y="127901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xdr:cNvSpPr txBox="1"/>
      </xdr:nvSpPr>
      <xdr:spPr>
        <a:xfrm>
          <a:off x="11835911" y="125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xdr:cNvSpPr/>
      </xdr:nvSpPr>
      <xdr:spPr>
        <a:xfrm>
          <a:off x="11231880" y="1279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xdr:cNvSpPr txBox="1"/>
      </xdr:nvSpPr>
      <xdr:spPr>
        <a:xfrm>
          <a:off x="11061211" y="1257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56845</xdr:rowOff>
    </xdr:from>
    <xdr:to>
      <xdr:col>85</xdr:col>
      <xdr:colOff>177800</xdr:colOff>
      <xdr:row>76</xdr:row>
      <xdr:rowOff>158445</xdr:rowOff>
    </xdr:to>
    <xdr:sp macro="" textlink="">
      <xdr:nvSpPr>
        <xdr:cNvPr id="646" name="楕円 645"/>
        <xdr:cNvSpPr/>
      </xdr:nvSpPr>
      <xdr:spPr>
        <a:xfrm>
          <a:off x="14325600" y="127974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35272</xdr:rowOff>
    </xdr:from>
    <xdr:ext cx="534377" cy="259045"/>
    <xdr:sp macro="" textlink="">
      <xdr:nvSpPr>
        <xdr:cNvPr id="647" name="公債費該当値テキスト"/>
        <xdr:cNvSpPr txBox="1"/>
      </xdr:nvSpPr>
      <xdr:spPr>
        <a:xfrm>
          <a:off x="14419580" y="127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60223</xdr:rowOff>
    </xdr:from>
    <xdr:to>
      <xdr:col>81</xdr:col>
      <xdr:colOff>101600</xdr:colOff>
      <xdr:row>76</xdr:row>
      <xdr:rowOff>161823</xdr:rowOff>
    </xdr:to>
    <xdr:sp macro="" textlink="">
      <xdr:nvSpPr>
        <xdr:cNvPr id="648" name="楕円 647"/>
        <xdr:cNvSpPr/>
      </xdr:nvSpPr>
      <xdr:spPr>
        <a:xfrm>
          <a:off x="13578840" y="1280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152950</xdr:rowOff>
    </xdr:from>
    <xdr:ext cx="534377" cy="259045"/>
    <xdr:sp macro="" textlink="">
      <xdr:nvSpPr>
        <xdr:cNvPr id="649" name="テキスト ボックス 648"/>
        <xdr:cNvSpPr txBox="1"/>
      </xdr:nvSpPr>
      <xdr:spPr>
        <a:xfrm>
          <a:off x="13408171" y="1289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73343</xdr:rowOff>
    </xdr:from>
    <xdr:to>
      <xdr:col>76</xdr:col>
      <xdr:colOff>165100</xdr:colOff>
      <xdr:row>77</xdr:row>
      <xdr:rowOff>3493</xdr:rowOff>
    </xdr:to>
    <xdr:sp macro="" textlink="">
      <xdr:nvSpPr>
        <xdr:cNvPr id="650" name="楕円 649"/>
        <xdr:cNvSpPr/>
      </xdr:nvSpPr>
      <xdr:spPr>
        <a:xfrm>
          <a:off x="12804140" y="12813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166070</xdr:rowOff>
    </xdr:from>
    <xdr:ext cx="534377" cy="259045"/>
    <xdr:sp macro="" textlink="">
      <xdr:nvSpPr>
        <xdr:cNvPr id="651" name="テキスト ボックス 650"/>
        <xdr:cNvSpPr txBox="1"/>
      </xdr:nvSpPr>
      <xdr:spPr>
        <a:xfrm>
          <a:off x="12610611" y="12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97041</xdr:rowOff>
    </xdr:from>
    <xdr:to>
      <xdr:col>72</xdr:col>
      <xdr:colOff>38100</xdr:colOff>
      <xdr:row>77</xdr:row>
      <xdr:rowOff>27191</xdr:rowOff>
    </xdr:to>
    <xdr:sp macro="" textlink="">
      <xdr:nvSpPr>
        <xdr:cNvPr id="652" name="楕円 651"/>
        <xdr:cNvSpPr/>
      </xdr:nvSpPr>
      <xdr:spPr>
        <a:xfrm>
          <a:off x="12029440" y="12837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18318</xdr:rowOff>
    </xdr:from>
    <xdr:ext cx="534377" cy="259045"/>
    <xdr:sp macro="" textlink="">
      <xdr:nvSpPr>
        <xdr:cNvPr id="653" name="テキスト ボックス 652"/>
        <xdr:cNvSpPr txBox="1"/>
      </xdr:nvSpPr>
      <xdr:spPr>
        <a:xfrm>
          <a:off x="11835911" y="129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97332</xdr:rowOff>
    </xdr:from>
    <xdr:to>
      <xdr:col>67</xdr:col>
      <xdr:colOff>101600</xdr:colOff>
      <xdr:row>77</xdr:row>
      <xdr:rowOff>27482</xdr:rowOff>
    </xdr:to>
    <xdr:sp macro="" textlink="">
      <xdr:nvSpPr>
        <xdr:cNvPr id="654" name="楕円 653"/>
        <xdr:cNvSpPr/>
      </xdr:nvSpPr>
      <xdr:spPr>
        <a:xfrm>
          <a:off x="11231880" y="12837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18609</xdr:rowOff>
    </xdr:from>
    <xdr:ext cx="534377" cy="259045"/>
    <xdr:sp macro="" textlink="">
      <xdr:nvSpPr>
        <xdr:cNvPr id="655" name="テキスト ボックス 654"/>
        <xdr:cNvSpPr txBox="1"/>
      </xdr:nvSpPr>
      <xdr:spPr>
        <a:xfrm>
          <a:off x="11061211" y="129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xdr:cNvCxnSpPr/>
      </xdr:nvCxnSpPr>
      <xdr:spPr>
        <a:xfrm flipV="1">
          <a:off x="14374495" y="15091183"/>
          <a:ext cx="1269" cy="1474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xdr:cNvSpPr txBox="1"/>
      </xdr:nvSpPr>
      <xdr:spPr>
        <a:xfrm>
          <a:off x="14419580" y="1656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xdr:cNvCxnSpPr/>
      </xdr:nvCxnSpPr>
      <xdr:spPr>
        <a:xfrm>
          <a:off x="14287500" y="1656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xdr:cNvSpPr txBox="1"/>
      </xdr:nvSpPr>
      <xdr:spPr>
        <a:xfrm>
          <a:off x="14419580" y="1487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xdr:cNvCxnSpPr/>
      </xdr:nvCxnSpPr>
      <xdr:spPr>
        <a:xfrm>
          <a:off x="14287500" y="15091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136472</xdr:rowOff>
    </xdr:from>
    <xdr:to>
      <xdr:col>85</xdr:col>
      <xdr:colOff>127000</xdr:colOff>
      <xdr:row>98</xdr:row>
      <xdr:rowOff>136930</xdr:rowOff>
    </xdr:to>
    <xdr:cxnSp macro="">
      <xdr:nvCxnSpPr>
        <xdr:cNvPr id="682" name="直線コネクタ 681"/>
        <xdr:cNvCxnSpPr/>
      </xdr:nvCxnSpPr>
      <xdr:spPr>
        <a:xfrm>
          <a:off x="13629640" y="16565192"/>
          <a:ext cx="7467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xdr:cNvSpPr txBox="1"/>
      </xdr:nvSpPr>
      <xdr:spPr>
        <a:xfrm>
          <a:off x="14419580" y="1620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xdr:cNvSpPr/>
      </xdr:nvSpPr>
      <xdr:spPr>
        <a:xfrm>
          <a:off x="14325600" y="1634562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52530</xdr:rowOff>
    </xdr:from>
    <xdr:to>
      <xdr:col>81</xdr:col>
      <xdr:colOff>50800</xdr:colOff>
      <xdr:row>98</xdr:row>
      <xdr:rowOff>136472</xdr:rowOff>
    </xdr:to>
    <xdr:cxnSp macro="">
      <xdr:nvCxnSpPr>
        <xdr:cNvPr id="685" name="直線コネクタ 684"/>
        <xdr:cNvCxnSpPr/>
      </xdr:nvCxnSpPr>
      <xdr:spPr>
        <a:xfrm>
          <a:off x="12854940" y="16481250"/>
          <a:ext cx="774700" cy="8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xdr:cNvSpPr/>
      </xdr:nvSpPr>
      <xdr:spPr>
        <a:xfrm>
          <a:off x="13578840" y="16331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xdr:cNvSpPr txBox="1"/>
      </xdr:nvSpPr>
      <xdr:spPr>
        <a:xfrm>
          <a:off x="13408171" y="161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52530</xdr:rowOff>
    </xdr:from>
    <xdr:to>
      <xdr:col>76</xdr:col>
      <xdr:colOff>114300</xdr:colOff>
      <xdr:row>98</xdr:row>
      <xdr:rowOff>106818</xdr:rowOff>
    </xdr:to>
    <xdr:cxnSp macro="">
      <xdr:nvCxnSpPr>
        <xdr:cNvPr id="688" name="直線コネクタ 687"/>
        <xdr:cNvCxnSpPr/>
      </xdr:nvCxnSpPr>
      <xdr:spPr>
        <a:xfrm flipV="1">
          <a:off x="12072620" y="16481250"/>
          <a:ext cx="782320" cy="5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xdr:cNvSpPr/>
      </xdr:nvSpPr>
      <xdr:spPr>
        <a:xfrm>
          <a:off x="12804140" y="1631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xdr:cNvSpPr txBox="1"/>
      </xdr:nvSpPr>
      <xdr:spPr>
        <a:xfrm>
          <a:off x="12610611" y="160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86015</xdr:rowOff>
    </xdr:from>
    <xdr:to>
      <xdr:col>71</xdr:col>
      <xdr:colOff>177800</xdr:colOff>
      <xdr:row>98</xdr:row>
      <xdr:rowOff>106818</xdr:rowOff>
    </xdr:to>
    <xdr:cxnSp macro="">
      <xdr:nvCxnSpPr>
        <xdr:cNvPr id="691" name="直線コネクタ 690"/>
        <xdr:cNvCxnSpPr/>
      </xdr:nvCxnSpPr>
      <xdr:spPr>
        <a:xfrm>
          <a:off x="11282680" y="16514735"/>
          <a:ext cx="78994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xdr:cNvSpPr/>
      </xdr:nvSpPr>
      <xdr:spPr>
        <a:xfrm>
          <a:off x="12029440" y="16381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xdr:cNvSpPr txBox="1"/>
      </xdr:nvSpPr>
      <xdr:spPr>
        <a:xfrm>
          <a:off x="11835911" y="161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xdr:cNvSpPr/>
      </xdr:nvSpPr>
      <xdr:spPr>
        <a:xfrm>
          <a:off x="11231880" y="16418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xdr:cNvSpPr txBox="1"/>
      </xdr:nvSpPr>
      <xdr:spPr>
        <a:xfrm>
          <a:off x="11061211" y="161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86130</xdr:rowOff>
    </xdr:from>
    <xdr:to>
      <xdr:col>85</xdr:col>
      <xdr:colOff>177800</xdr:colOff>
      <xdr:row>99</xdr:row>
      <xdr:rowOff>16280</xdr:rowOff>
    </xdr:to>
    <xdr:sp macro="" textlink="">
      <xdr:nvSpPr>
        <xdr:cNvPr id="701" name="楕円 700"/>
        <xdr:cNvSpPr/>
      </xdr:nvSpPr>
      <xdr:spPr>
        <a:xfrm>
          <a:off x="14325600" y="16514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1057</xdr:rowOff>
    </xdr:from>
    <xdr:ext cx="378565" cy="259045"/>
    <xdr:sp macro="" textlink="">
      <xdr:nvSpPr>
        <xdr:cNvPr id="702" name="積立金該当値テキスト"/>
        <xdr:cNvSpPr txBox="1"/>
      </xdr:nvSpPr>
      <xdr:spPr>
        <a:xfrm>
          <a:off x="14419580" y="16429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85672</xdr:rowOff>
    </xdr:from>
    <xdr:to>
      <xdr:col>81</xdr:col>
      <xdr:colOff>101600</xdr:colOff>
      <xdr:row>99</xdr:row>
      <xdr:rowOff>15822</xdr:rowOff>
    </xdr:to>
    <xdr:sp macro="" textlink="">
      <xdr:nvSpPr>
        <xdr:cNvPr id="703" name="楕円 702"/>
        <xdr:cNvSpPr/>
      </xdr:nvSpPr>
      <xdr:spPr>
        <a:xfrm>
          <a:off x="13578840" y="16514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6949</xdr:rowOff>
    </xdr:from>
    <xdr:ext cx="378565" cy="259045"/>
    <xdr:sp macro="" textlink="">
      <xdr:nvSpPr>
        <xdr:cNvPr id="704" name="テキスト ボックス 703"/>
        <xdr:cNvSpPr txBox="1"/>
      </xdr:nvSpPr>
      <xdr:spPr>
        <a:xfrm>
          <a:off x="13463217" y="1660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1730</xdr:rowOff>
    </xdr:from>
    <xdr:to>
      <xdr:col>76</xdr:col>
      <xdr:colOff>165100</xdr:colOff>
      <xdr:row>98</xdr:row>
      <xdr:rowOff>103330</xdr:rowOff>
    </xdr:to>
    <xdr:sp macro="" textlink="">
      <xdr:nvSpPr>
        <xdr:cNvPr id="705" name="楕円 704"/>
        <xdr:cNvSpPr/>
      </xdr:nvSpPr>
      <xdr:spPr>
        <a:xfrm>
          <a:off x="12804140" y="164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94457</xdr:rowOff>
    </xdr:from>
    <xdr:ext cx="469744" cy="259045"/>
    <xdr:sp macro="" textlink="">
      <xdr:nvSpPr>
        <xdr:cNvPr id="706" name="テキスト ボックス 705"/>
        <xdr:cNvSpPr txBox="1"/>
      </xdr:nvSpPr>
      <xdr:spPr>
        <a:xfrm>
          <a:off x="12642928" y="1652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56018</xdr:rowOff>
    </xdr:from>
    <xdr:to>
      <xdr:col>72</xdr:col>
      <xdr:colOff>38100</xdr:colOff>
      <xdr:row>98</xdr:row>
      <xdr:rowOff>157618</xdr:rowOff>
    </xdr:to>
    <xdr:sp macro="" textlink="">
      <xdr:nvSpPr>
        <xdr:cNvPr id="707" name="楕円 706"/>
        <xdr:cNvSpPr/>
      </xdr:nvSpPr>
      <xdr:spPr>
        <a:xfrm>
          <a:off x="12029440" y="164847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148745</xdr:rowOff>
    </xdr:from>
    <xdr:ext cx="469744" cy="259045"/>
    <xdr:sp macro="" textlink="">
      <xdr:nvSpPr>
        <xdr:cNvPr id="708" name="テキスト ボックス 707"/>
        <xdr:cNvSpPr txBox="1"/>
      </xdr:nvSpPr>
      <xdr:spPr>
        <a:xfrm>
          <a:off x="11868228" y="1657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35215</xdr:rowOff>
    </xdr:from>
    <xdr:to>
      <xdr:col>67</xdr:col>
      <xdr:colOff>101600</xdr:colOff>
      <xdr:row>98</xdr:row>
      <xdr:rowOff>136815</xdr:rowOff>
    </xdr:to>
    <xdr:sp macro="" textlink="">
      <xdr:nvSpPr>
        <xdr:cNvPr id="709" name="楕円 708"/>
        <xdr:cNvSpPr/>
      </xdr:nvSpPr>
      <xdr:spPr>
        <a:xfrm>
          <a:off x="11231880" y="164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127942</xdr:rowOff>
    </xdr:from>
    <xdr:ext cx="469744" cy="259045"/>
    <xdr:sp macro="" textlink="">
      <xdr:nvSpPr>
        <xdr:cNvPr id="710" name="テキスト ボックス 709"/>
        <xdr:cNvSpPr txBox="1"/>
      </xdr:nvSpPr>
      <xdr:spPr>
        <a:xfrm>
          <a:off x="11070668" y="1655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xdr:cNvCxnSpPr/>
      </xdr:nvCxnSpPr>
      <xdr:spPr>
        <a:xfrm flipV="1">
          <a:off x="19507835" y="5131943"/>
          <a:ext cx="1269"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xdr:cNvSpPr txBox="1"/>
      </xdr:nvSpPr>
      <xdr:spPr>
        <a:xfrm>
          <a:off x="19560540" y="49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xdr:cNvCxnSpPr/>
      </xdr:nvCxnSpPr>
      <xdr:spPr>
        <a:xfrm>
          <a:off x="19443700" y="5131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xdr:cNvSpPr txBox="1"/>
      </xdr:nvSpPr>
      <xdr:spPr>
        <a:xfrm>
          <a:off x="19560540" y="6231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xdr:cNvSpPr/>
      </xdr:nvSpPr>
      <xdr:spPr>
        <a:xfrm>
          <a:off x="1945894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xdr:cNvSpPr/>
      </xdr:nvSpPr>
      <xdr:spPr>
        <a:xfrm>
          <a:off x="18735040" y="63750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xdr:cNvSpPr txBox="1"/>
      </xdr:nvSpPr>
      <xdr:spPr>
        <a:xfrm>
          <a:off x="18573828" y="61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xdr:cNvSpPr/>
      </xdr:nvSpPr>
      <xdr:spPr>
        <a:xfrm>
          <a:off x="179374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xdr:cNvSpPr txBox="1"/>
      </xdr:nvSpPr>
      <xdr:spPr>
        <a:xfrm>
          <a:off x="17776268"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xdr:cNvSpPr/>
      </xdr:nvSpPr>
      <xdr:spPr>
        <a:xfrm>
          <a:off x="17162780" y="637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xdr:cNvSpPr txBox="1"/>
      </xdr:nvSpPr>
      <xdr:spPr>
        <a:xfrm>
          <a:off x="17001568"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xdr:cNvSpPr/>
      </xdr:nvSpPr>
      <xdr:spPr>
        <a:xfrm>
          <a:off x="16388080" y="64152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xdr:cNvSpPr txBox="1"/>
      </xdr:nvSpPr>
      <xdr:spPr>
        <a:xfrm>
          <a:off x="16264837" y="619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xdr:cNvSpPr txBox="1"/>
      </xdr:nvSpPr>
      <xdr:spPr>
        <a:xfrm>
          <a:off x="1956054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xdr:cNvCxnSpPr/>
      </xdr:nvCxnSpPr>
      <xdr:spPr>
        <a:xfrm flipV="1">
          <a:off x="19507835" y="8337677"/>
          <a:ext cx="1269" cy="15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xdr:cNvSpPr txBox="1"/>
      </xdr:nvSpPr>
      <xdr:spPr>
        <a:xfrm>
          <a:off x="19560540" y="81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xdr:cNvCxnSpPr/>
      </xdr:nvCxnSpPr>
      <xdr:spPr>
        <a:xfrm>
          <a:off x="19443700" y="8337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9017</xdr:rowOff>
    </xdr:from>
    <xdr:to>
      <xdr:col>116</xdr:col>
      <xdr:colOff>63500</xdr:colOff>
      <xdr:row>59</xdr:row>
      <xdr:rowOff>9131</xdr:rowOff>
    </xdr:to>
    <xdr:cxnSp macro="">
      <xdr:nvCxnSpPr>
        <xdr:cNvPr id="796" name="直線コネクタ 795"/>
        <xdr:cNvCxnSpPr/>
      </xdr:nvCxnSpPr>
      <xdr:spPr>
        <a:xfrm>
          <a:off x="18778220" y="9899777"/>
          <a:ext cx="73152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xdr:cNvSpPr txBox="1"/>
      </xdr:nvSpPr>
      <xdr:spPr>
        <a:xfrm>
          <a:off x="19560540" y="9661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xdr:cNvSpPr/>
      </xdr:nvSpPr>
      <xdr:spPr>
        <a:xfrm>
          <a:off x="19458940" y="980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8751</xdr:rowOff>
    </xdr:from>
    <xdr:to>
      <xdr:col>111</xdr:col>
      <xdr:colOff>177800</xdr:colOff>
      <xdr:row>59</xdr:row>
      <xdr:rowOff>9017</xdr:rowOff>
    </xdr:to>
    <xdr:cxnSp macro="">
      <xdr:nvCxnSpPr>
        <xdr:cNvPr id="799" name="直線コネクタ 798"/>
        <xdr:cNvCxnSpPr/>
      </xdr:nvCxnSpPr>
      <xdr:spPr>
        <a:xfrm>
          <a:off x="17988280" y="9899511"/>
          <a:ext cx="78994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xdr:cNvSpPr/>
      </xdr:nvSpPr>
      <xdr:spPr>
        <a:xfrm>
          <a:off x="18735040" y="9809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xdr:cNvSpPr txBox="1"/>
      </xdr:nvSpPr>
      <xdr:spPr>
        <a:xfrm>
          <a:off x="18573828" y="95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8598</xdr:rowOff>
    </xdr:from>
    <xdr:to>
      <xdr:col>107</xdr:col>
      <xdr:colOff>50800</xdr:colOff>
      <xdr:row>59</xdr:row>
      <xdr:rowOff>8751</xdr:rowOff>
    </xdr:to>
    <xdr:cxnSp macro="">
      <xdr:nvCxnSpPr>
        <xdr:cNvPr id="802" name="直線コネクタ 801"/>
        <xdr:cNvCxnSpPr/>
      </xdr:nvCxnSpPr>
      <xdr:spPr>
        <a:xfrm>
          <a:off x="17213580" y="9899358"/>
          <a:ext cx="7747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xdr:cNvSpPr/>
      </xdr:nvSpPr>
      <xdr:spPr>
        <a:xfrm>
          <a:off x="17937480" y="9801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xdr:cNvSpPr txBox="1"/>
      </xdr:nvSpPr>
      <xdr:spPr>
        <a:xfrm>
          <a:off x="17776268" y="958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7569</xdr:rowOff>
    </xdr:from>
    <xdr:to>
      <xdr:col>102</xdr:col>
      <xdr:colOff>114300</xdr:colOff>
      <xdr:row>59</xdr:row>
      <xdr:rowOff>8598</xdr:rowOff>
    </xdr:to>
    <xdr:cxnSp macro="">
      <xdr:nvCxnSpPr>
        <xdr:cNvPr id="805" name="直線コネクタ 804"/>
        <xdr:cNvCxnSpPr/>
      </xdr:nvCxnSpPr>
      <xdr:spPr>
        <a:xfrm>
          <a:off x="16431260" y="9898329"/>
          <a:ext cx="78232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xdr:cNvSpPr/>
      </xdr:nvSpPr>
      <xdr:spPr>
        <a:xfrm>
          <a:off x="17162780" y="97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xdr:cNvSpPr txBox="1"/>
      </xdr:nvSpPr>
      <xdr:spPr>
        <a:xfrm>
          <a:off x="17001568" y="956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xdr:cNvSpPr/>
      </xdr:nvSpPr>
      <xdr:spPr>
        <a:xfrm>
          <a:off x="16388080" y="97955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xdr:cNvSpPr txBox="1"/>
      </xdr:nvSpPr>
      <xdr:spPr>
        <a:xfrm>
          <a:off x="16226868" y="957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129781</xdr:rowOff>
    </xdr:from>
    <xdr:to>
      <xdr:col>116</xdr:col>
      <xdr:colOff>114300</xdr:colOff>
      <xdr:row>59</xdr:row>
      <xdr:rowOff>59931</xdr:rowOff>
    </xdr:to>
    <xdr:sp macro="" textlink="">
      <xdr:nvSpPr>
        <xdr:cNvPr id="815" name="楕円 814"/>
        <xdr:cNvSpPr/>
      </xdr:nvSpPr>
      <xdr:spPr>
        <a:xfrm>
          <a:off x="19458940" y="9852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378565" cy="259045"/>
    <xdr:sp macro="" textlink="">
      <xdr:nvSpPr>
        <xdr:cNvPr id="816" name="貸付金該当値テキスト"/>
        <xdr:cNvSpPr txBox="1"/>
      </xdr:nvSpPr>
      <xdr:spPr>
        <a:xfrm>
          <a:off x="19560540" y="9784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129667</xdr:rowOff>
    </xdr:from>
    <xdr:to>
      <xdr:col>112</xdr:col>
      <xdr:colOff>38100</xdr:colOff>
      <xdr:row>59</xdr:row>
      <xdr:rowOff>59817</xdr:rowOff>
    </xdr:to>
    <xdr:sp macro="" textlink="">
      <xdr:nvSpPr>
        <xdr:cNvPr id="817" name="楕円 816"/>
        <xdr:cNvSpPr/>
      </xdr:nvSpPr>
      <xdr:spPr>
        <a:xfrm>
          <a:off x="18735040" y="98527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50944</xdr:rowOff>
    </xdr:from>
    <xdr:ext cx="378565" cy="259045"/>
    <xdr:sp macro="" textlink="">
      <xdr:nvSpPr>
        <xdr:cNvPr id="818" name="テキスト ボックス 817"/>
        <xdr:cNvSpPr txBox="1"/>
      </xdr:nvSpPr>
      <xdr:spPr>
        <a:xfrm>
          <a:off x="18611797" y="994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129401</xdr:rowOff>
    </xdr:from>
    <xdr:to>
      <xdr:col>107</xdr:col>
      <xdr:colOff>101600</xdr:colOff>
      <xdr:row>59</xdr:row>
      <xdr:rowOff>59551</xdr:rowOff>
    </xdr:to>
    <xdr:sp macro="" textlink="">
      <xdr:nvSpPr>
        <xdr:cNvPr id="819" name="楕円 818"/>
        <xdr:cNvSpPr/>
      </xdr:nvSpPr>
      <xdr:spPr>
        <a:xfrm>
          <a:off x="17937480" y="9852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50678</xdr:rowOff>
    </xdr:from>
    <xdr:ext cx="378565" cy="259045"/>
    <xdr:sp macro="" textlink="">
      <xdr:nvSpPr>
        <xdr:cNvPr id="820" name="テキスト ボックス 819"/>
        <xdr:cNvSpPr txBox="1"/>
      </xdr:nvSpPr>
      <xdr:spPr>
        <a:xfrm>
          <a:off x="17821857" y="994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129248</xdr:rowOff>
    </xdr:from>
    <xdr:to>
      <xdr:col>102</xdr:col>
      <xdr:colOff>165100</xdr:colOff>
      <xdr:row>59</xdr:row>
      <xdr:rowOff>59398</xdr:rowOff>
    </xdr:to>
    <xdr:sp macro="" textlink="">
      <xdr:nvSpPr>
        <xdr:cNvPr id="821" name="楕円 820"/>
        <xdr:cNvSpPr/>
      </xdr:nvSpPr>
      <xdr:spPr>
        <a:xfrm>
          <a:off x="17162780" y="9852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50525</xdr:rowOff>
    </xdr:from>
    <xdr:ext cx="378565" cy="259045"/>
    <xdr:sp macro="" textlink="">
      <xdr:nvSpPr>
        <xdr:cNvPr id="822" name="テキスト ボックス 821"/>
        <xdr:cNvSpPr txBox="1"/>
      </xdr:nvSpPr>
      <xdr:spPr>
        <a:xfrm>
          <a:off x="17047157" y="9941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128219</xdr:rowOff>
    </xdr:from>
    <xdr:to>
      <xdr:col>98</xdr:col>
      <xdr:colOff>38100</xdr:colOff>
      <xdr:row>59</xdr:row>
      <xdr:rowOff>58369</xdr:rowOff>
    </xdr:to>
    <xdr:sp macro="" textlink="">
      <xdr:nvSpPr>
        <xdr:cNvPr id="823" name="楕円 822"/>
        <xdr:cNvSpPr/>
      </xdr:nvSpPr>
      <xdr:spPr>
        <a:xfrm>
          <a:off x="16388080" y="9851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49496</xdr:rowOff>
    </xdr:from>
    <xdr:ext cx="378565" cy="259045"/>
    <xdr:sp macro="" textlink="">
      <xdr:nvSpPr>
        <xdr:cNvPr id="824" name="テキスト ボックス 823"/>
        <xdr:cNvSpPr txBox="1"/>
      </xdr:nvSpPr>
      <xdr:spPr>
        <a:xfrm>
          <a:off x="16264837" y="994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609344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563072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609344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563072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609344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563072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609344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563072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609344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xdr:cNvSpPr txBox="1"/>
      </xdr:nvSpPr>
      <xdr:spPr>
        <a:xfrm>
          <a:off x="1563072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609344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xdr:cNvSpPr txBox="1"/>
      </xdr:nvSpPr>
      <xdr:spPr>
        <a:xfrm>
          <a:off x="1563072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xdr:cNvCxnSpPr/>
      </xdr:nvCxnSpPr>
      <xdr:spPr>
        <a:xfrm flipV="1">
          <a:off x="19507835" y="11880541"/>
          <a:ext cx="1269" cy="1487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xdr:cNvSpPr txBox="1"/>
      </xdr:nvSpPr>
      <xdr:spPr>
        <a:xfrm>
          <a:off x="19560540" y="1337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xdr:cNvCxnSpPr/>
      </xdr:nvCxnSpPr>
      <xdr:spPr>
        <a:xfrm>
          <a:off x="19443700" y="13368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xdr:cNvSpPr txBox="1"/>
      </xdr:nvSpPr>
      <xdr:spPr>
        <a:xfrm>
          <a:off x="19560540" y="116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xdr:cNvCxnSpPr/>
      </xdr:nvCxnSpPr>
      <xdr:spPr>
        <a:xfrm>
          <a:off x="19443700" y="11880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91923</xdr:rowOff>
    </xdr:from>
    <xdr:to>
      <xdr:col>116</xdr:col>
      <xdr:colOff>63500</xdr:colOff>
      <xdr:row>76</xdr:row>
      <xdr:rowOff>122033</xdr:rowOff>
    </xdr:to>
    <xdr:cxnSp macro="">
      <xdr:nvCxnSpPr>
        <xdr:cNvPr id="856" name="直線コネクタ 855"/>
        <xdr:cNvCxnSpPr/>
      </xdr:nvCxnSpPr>
      <xdr:spPr>
        <a:xfrm flipV="1">
          <a:off x="18778220" y="12832563"/>
          <a:ext cx="731520" cy="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xdr:cNvSpPr txBox="1"/>
      </xdr:nvSpPr>
      <xdr:spPr>
        <a:xfrm>
          <a:off x="19560540" y="12551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xdr:cNvSpPr/>
      </xdr:nvSpPr>
      <xdr:spPr>
        <a:xfrm>
          <a:off x="19458940" y="12696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122033</xdr:rowOff>
    </xdr:from>
    <xdr:to>
      <xdr:col>111</xdr:col>
      <xdr:colOff>177800</xdr:colOff>
      <xdr:row>77</xdr:row>
      <xdr:rowOff>26150</xdr:rowOff>
    </xdr:to>
    <xdr:cxnSp macro="">
      <xdr:nvCxnSpPr>
        <xdr:cNvPr id="859" name="直線コネクタ 858"/>
        <xdr:cNvCxnSpPr/>
      </xdr:nvCxnSpPr>
      <xdr:spPr>
        <a:xfrm flipV="1">
          <a:off x="17988280" y="12862673"/>
          <a:ext cx="789940" cy="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xdr:cNvSpPr/>
      </xdr:nvSpPr>
      <xdr:spPr>
        <a:xfrm>
          <a:off x="18735040" y="127605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xdr:cNvSpPr txBox="1"/>
      </xdr:nvSpPr>
      <xdr:spPr>
        <a:xfrm>
          <a:off x="18541511" y="125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26150</xdr:rowOff>
    </xdr:from>
    <xdr:to>
      <xdr:col>107</xdr:col>
      <xdr:colOff>50800</xdr:colOff>
      <xdr:row>77</xdr:row>
      <xdr:rowOff>118342</xdr:rowOff>
    </xdr:to>
    <xdr:cxnSp macro="">
      <xdr:nvCxnSpPr>
        <xdr:cNvPr id="862" name="直線コネクタ 861"/>
        <xdr:cNvCxnSpPr/>
      </xdr:nvCxnSpPr>
      <xdr:spPr>
        <a:xfrm flipV="1">
          <a:off x="17213580" y="12934430"/>
          <a:ext cx="774700" cy="9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xdr:cNvSpPr/>
      </xdr:nvSpPr>
      <xdr:spPr>
        <a:xfrm>
          <a:off x="17937480" y="127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xdr:cNvSpPr txBox="1"/>
      </xdr:nvSpPr>
      <xdr:spPr>
        <a:xfrm>
          <a:off x="17766811" y="125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97475</xdr:rowOff>
    </xdr:from>
    <xdr:to>
      <xdr:col>102</xdr:col>
      <xdr:colOff>114300</xdr:colOff>
      <xdr:row>77</xdr:row>
      <xdr:rowOff>118342</xdr:rowOff>
    </xdr:to>
    <xdr:cxnSp macro="">
      <xdr:nvCxnSpPr>
        <xdr:cNvPr id="865" name="直線コネクタ 864"/>
        <xdr:cNvCxnSpPr/>
      </xdr:nvCxnSpPr>
      <xdr:spPr>
        <a:xfrm>
          <a:off x="16431260" y="13005755"/>
          <a:ext cx="78232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xdr:cNvSpPr/>
      </xdr:nvSpPr>
      <xdr:spPr>
        <a:xfrm>
          <a:off x="17162780" y="12818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xdr:cNvSpPr txBox="1"/>
      </xdr:nvSpPr>
      <xdr:spPr>
        <a:xfrm>
          <a:off x="16969251" y="125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xdr:cNvSpPr/>
      </xdr:nvSpPr>
      <xdr:spPr>
        <a:xfrm>
          <a:off x="16388080" y="127501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xdr:cNvSpPr txBox="1"/>
      </xdr:nvSpPr>
      <xdr:spPr>
        <a:xfrm>
          <a:off x="16194551" y="1253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41123</xdr:rowOff>
    </xdr:from>
    <xdr:to>
      <xdr:col>116</xdr:col>
      <xdr:colOff>114300</xdr:colOff>
      <xdr:row>76</xdr:row>
      <xdr:rowOff>142723</xdr:rowOff>
    </xdr:to>
    <xdr:sp macro="" textlink="">
      <xdr:nvSpPr>
        <xdr:cNvPr id="875" name="楕円 874"/>
        <xdr:cNvSpPr/>
      </xdr:nvSpPr>
      <xdr:spPr>
        <a:xfrm>
          <a:off x="19458940" y="127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19550</xdr:rowOff>
    </xdr:from>
    <xdr:ext cx="534377" cy="259045"/>
    <xdr:sp macro="" textlink="">
      <xdr:nvSpPr>
        <xdr:cNvPr id="876" name="繰出金該当値テキスト"/>
        <xdr:cNvSpPr txBox="1"/>
      </xdr:nvSpPr>
      <xdr:spPr>
        <a:xfrm>
          <a:off x="19560540" y="12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71233</xdr:rowOff>
    </xdr:from>
    <xdr:to>
      <xdr:col>112</xdr:col>
      <xdr:colOff>38100</xdr:colOff>
      <xdr:row>77</xdr:row>
      <xdr:rowOff>1383</xdr:rowOff>
    </xdr:to>
    <xdr:sp macro="" textlink="">
      <xdr:nvSpPr>
        <xdr:cNvPr id="877" name="楕円 876"/>
        <xdr:cNvSpPr/>
      </xdr:nvSpPr>
      <xdr:spPr>
        <a:xfrm>
          <a:off x="18735040" y="12811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163960</xdr:rowOff>
    </xdr:from>
    <xdr:ext cx="534377" cy="259045"/>
    <xdr:sp macro="" textlink="">
      <xdr:nvSpPr>
        <xdr:cNvPr id="878" name="テキスト ボックス 877"/>
        <xdr:cNvSpPr txBox="1"/>
      </xdr:nvSpPr>
      <xdr:spPr>
        <a:xfrm>
          <a:off x="18541511" y="129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146800</xdr:rowOff>
    </xdr:from>
    <xdr:to>
      <xdr:col>107</xdr:col>
      <xdr:colOff>101600</xdr:colOff>
      <xdr:row>77</xdr:row>
      <xdr:rowOff>76950</xdr:rowOff>
    </xdr:to>
    <xdr:sp macro="" textlink="">
      <xdr:nvSpPr>
        <xdr:cNvPr id="879" name="楕円 878"/>
        <xdr:cNvSpPr/>
      </xdr:nvSpPr>
      <xdr:spPr>
        <a:xfrm>
          <a:off x="17937480" y="12887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68077</xdr:rowOff>
    </xdr:from>
    <xdr:ext cx="534377" cy="259045"/>
    <xdr:sp macro="" textlink="">
      <xdr:nvSpPr>
        <xdr:cNvPr id="880" name="テキスト ボックス 879"/>
        <xdr:cNvSpPr txBox="1"/>
      </xdr:nvSpPr>
      <xdr:spPr>
        <a:xfrm>
          <a:off x="17766811" y="129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67542</xdr:rowOff>
    </xdr:from>
    <xdr:to>
      <xdr:col>102</xdr:col>
      <xdr:colOff>165100</xdr:colOff>
      <xdr:row>77</xdr:row>
      <xdr:rowOff>169142</xdr:rowOff>
    </xdr:to>
    <xdr:sp macro="" textlink="">
      <xdr:nvSpPr>
        <xdr:cNvPr id="881" name="楕円 880"/>
        <xdr:cNvSpPr/>
      </xdr:nvSpPr>
      <xdr:spPr>
        <a:xfrm>
          <a:off x="17162780" y="1297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160269</xdr:rowOff>
    </xdr:from>
    <xdr:ext cx="534377" cy="259045"/>
    <xdr:sp macro="" textlink="">
      <xdr:nvSpPr>
        <xdr:cNvPr id="882" name="テキスト ボックス 881"/>
        <xdr:cNvSpPr txBox="1"/>
      </xdr:nvSpPr>
      <xdr:spPr>
        <a:xfrm>
          <a:off x="16969251" y="130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46675</xdr:rowOff>
    </xdr:from>
    <xdr:to>
      <xdr:col>98</xdr:col>
      <xdr:colOff>38100</xdr:colOff>
      <xdr:row>77</xdr:row>
      <xdr:rowOff>148275</xdr:rowOff>
    </xdr:to>
    <xdr:sp macro="" textlink="">
      <xdr:nvSpPr>
        <xdr:cNvPr id="883" name="楕円 882"/>
        <xdr:cNvSpPr/>
      </xdr:nvSpPr>
      <xdr:spPr>
        <a:xfrm>
          <a:off x="16388080" y="12954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139402</xdr:rowOff>
    </xdr:from>
    <xdr:ext cx="534377" cy="259045"/>
    <xdr:sp macro="" textlink="">
      <xdr:nvSpPr>
        <xdr:cNvPr id="884" name="テキスト ボックス 883"/>
        <xdr:cNvSpPr txBox="1"/>
      </xdr:nvSpPr>
      <xdr:spPr>
        <a:xfrm>
          <a:off x="16194551" y="130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扶助費は、主に国の事業に伴う住民税非課税世帯等臨時特別給付事業費が皆減（▲</a:t>
          </a:r>
          <a:r>
            <a:rPr kumimoji="1" lang="en-US" altLang="ja-JP" sz="1300">
              <a:latin typeface="ＭＳ Ｐゴシック" panose="020B0600070205080204" pitchFamily="50" charset="-128"/>
              <a:ea typeface="ＭＳ Ｐゴシック" panose="020B0600070205080204" pitchFamily="50" charset="-128"/>
            </a:rPr>
            <a:t>169,400</a:t>
          </a:r>
          <a:r>
            <a:rPr kumimoji="1" lang="ja-JP" altLang="en-US" sz="1300">
              <a:latin typeface="ＭＳ Ｐゴシック" panose="020B0600070205080204" pitchFamily="50" charset="-128"/>
              <a:ea typeface="ＭＳ Ｐゴシック" panose="020B0600070205080204" pitchFamily="50" charset="-128"/>
            </a:rPr>
            <a:t>千円）の一方、住民税非課税世帯物価高騰支援事業費の皆増（</a:t>
          </a:r>
          <a:r>
            <a:rPr kumimoji="1" lang="en-US" altLang="ja-JP" sz="1300">
              <a:latin typeface="ＭＳ Ｐゴシック" panose="020B0600070205080204" pitchFamily="50" charset="-128"/>
              <a:ea typeface="ＭＳ Ｐゴシック" panose="020B0600070205080204" pitchFamily="50" charset="-128"/>
            </a:rPr>
            <a:t>426,370</a:t>
          </a:r>
          <a:r>
            <a:rPr kumimoji="1" lang="ja-JP" altLang="en-US" sz="1300">
              <a:latin typeface="ＭＳ Ｐゴシック" panose="020B0600070205080204" pitchFamily="50" charset="-128"/>
              <a:ea typeface="ＭＳ Ｐゴシック" panose="020B0600070205080204" pitchFamily="50" charset="-128"/>
            </a:rPr>
            <a:t>千円）、により、人口一人あたりのコストは令和４年度と比較して</a:t>
          </a:r>
          <a:r>
            <a:rPr kumimoji="1" lang="en-US" altLang="ja-JP" sz="1300">
              <a:latin typeface="ＭＳ Ｐゴシック" panose="020B0600070205080204" pitchFamily="50" charset="-128"/>
              <a:ea typeface="ＭＳ Ｐゴシック" panose="020B0600070205080204" pitchFamily="50" charset="-128"/>
            </a:rPr>
            <a:t>4,205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また、普通建設事業費（うち更新整備）については、主に川田谷生涯学習センター大規模事業費の増加により、人口一人あたりのコストは令和４年度と比較して</a:t>
          </a:r>
          <a:r>
            <a:rPr kumimoji="1" lang="en-US" altLang="ja-JP" sz="1300">
              <a:latin typeface="ＭＳ Ｐゴシック" panose="020B0600070205080204" pitchFamily="50" charset="-128"/>
              <a:ea typeface="ＭＳ Ｐゴシック" panose="020B0600070205080204" pitchFamily="50" charset="-128"/>
            </a:rPr>
            <a:t>7,803</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維持補修費は、類似団体の平均を上回る支出となっているが、これは主に緊急浚渫事業の増加によるもので、緊急浚渫事業は令和６年度予算で完了予定であるから、令和７年度からは例年程度の水準となる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一方で人口一人あたりのコストが低減しているのは物件費で、新型コロナワクチン接種事業費の減（▲</a:t>
          </a:r>
          <a:r>
            <a:rPr kumimoji="1" lang="en-US" altLang="ja-JP" sz="1300">
              <a:latin typeface="ＭＳ Ｐゴシック" panose="020B0600070205080204" pitchFamily="50" charset="-128"/>
              <a:ea typeface="ＭＳ Ｐゴシック" panose="020B0600070205080204" pitchFamily="50" charset="-128"/>
            </a:rPr>
            <a:t>303,025</a:t>
          </a:r>
          <a:r>
            <a:rPr kumimoji="1" lang="ja-JP" altLang="en-US" sz="1300">
              <a:latin typeface="ＭＳ Ｐゴシック" panose="020B0600070205080204" pitchFamily="50" charset="-128"/>
              <a:ea typeface="ＭＳ Ｐゴシック" panose="020B0600070205080204" pitchFamily="50" charset="-128"/>
            </a:rPr>
            <a:t>千円）、地方創生臨時交付金事業の減（▲</a:t>
          </a:r>
          <a:r>
            <a:rPr kumimoji="1" lang="en-US" altLang="ja-JP" sz="1300">
              <a:latin typeface="ＭＳ Ｐゴシック" panose="020B0600070205080204" pitchFamily="50" charset="-128"/>
              <a:ea typeface="ＭＳ Ｐゴシック" panose="020B0600070205080204" pitchFamily="50" charset="-128"/>
            </a:rPr>
            <a:t>120,351</a:t>
          </a:r>
          <a:r>
            <a:rPr kumimoji="1" lang="ja-JP" altLang="en-US" sz="1300">
              <a:latin typeface="ＭＳ Ｐゴシック" panose="020B0600070205080204" pitchFamily="50" charset="-128"/>
              <a:ea typeface="ＭＳ Ｐゴシック" panose="020B0600070205080204" pitchFamily="50" charset="-128"/>
            </a:rPr>
            <a:t>千円）により、</a:t>
          </a:r>
          <a:r>
            <a:rPr kumimoji="1" lang="en-US" altLang="ja-JP" sz="1300">
              <a:latin typeface="ＭＳ Ｐゴシック" panose="020B0600070205080204" pitchFamily="50" charset="-128"/>
              <a:ea typeface="ＭＳ Ｐゴシック" panose="020B0600070205080204" pitchFamily="50" charset="-128"/>
            </a:rPr>
            <a:t>6,235</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埼玉県桶川市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74,448
73,270
25.35
28,100,169
27,211,851
841,959
15,725,033
24,227,147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084955" y="5236413"/>
          <a:ext cx="1270" cy="11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137660" y="63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020820" y="63714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137660" y="501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020820" y="5236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9398</xdr:rowOff>
    </xdr:from>
    <xdr:to>
      <xdr:col>24</xdr:col>
      <xdr:colOff>63500</xdr:colOff>
      <xdr:row>36</xdr:row>
      <xdr:rowOff>56947</xdr:rowOff>
    </xdr:to>
    <xdr:cxnSp macro="">
      <xdr:nvCxnSpPr>
        <xdr:cNvPr id="59" name="直線コネクタ 58"/>
        <xdr:cNvCxnSpPr/>
      </xdr:nvCxnSpPr>
      <xdr:spPr>
        <a:xfrm>
          <a:off x="3355340" y="6044438"/>
          <a:ext cx="73152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xdr:cNvSpPr txBox="1"/>
      </xdr:nvSpPr>
      <xdr:spPr>
        <a:xfrm>
          <a:off x="4137660" y="5726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036060" y="58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xdr:rowOff>
    </xdr:from>
    <xdr:to>
      <xdr:col>19</xdr:col>
      <xdr:colOff>177800</xdr:colOff>
      <xdr:row>36</xdr:row>
      <xdr:rowOff>50546</xdr:rowOff>
    </xdr:to>
    <xdr:cxnSp macro="">
      <xdr:nvCxnSpPr>
        <xdr:cNvPr id="62" name="直線コネクタ 61"/>
        <xdr:cNvCxnSpPr/>
      </xdr:nvCxnSpPr>
      <xdr:spPr>
        <a:xfrm flipV="1">
          <a:off x="2565400" y="6044438"/>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312160" y="58964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xdr:cNvSpPr txBox="1"/>
      </xdr:nvSpPr>
      <xdr:spPr>
        <a:xfrm>
          <a:off x="3150948" y="56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50546</xdr:rowOff>
    </xdr:to>
    <xdr:cxnSp macro="">
      <xdr:nvCxnSpPr>
        <xdr:cNvPr id="65" name="直線コネクタ 64"/>
        <xdr:cNvCxnSpPr/>
      </xdr:nvCxnSpPr>
      <xdr:spPr>
        <a:xfrm>
          <a:off x="1790700" y="60855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514600" y="58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xdr:cNvSpPr txBox="1"/>
      </xdr:nvSpPr>
      <xdr:spPr>
        <a:xfrm>
          <a:off x="235338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49631</xdr:rowOff>
    </xdr:from>
    <xdr:to>
      <xdr:col>10</xdr:col>
      <xdr:colOff>114300</xdr:colOff>
      <xdr:row>36</xdr:row>
      <xdr:rowOff>50546</xdr:rowOff>
    </xdr:to>
    <xdr:cxnSp macro="">
      <xdr:nvCxnSpPr>
        <xdr:cNvPr id="68" name="直線コネクタ 67"/>
        <xdr:cNvCxnSpPr/>
      </xdr:nvCxnSpPr>
      <xdr:spPr>
        <a:xfrm>
          <a:off x="1008380" y="6084671"/>
          <a:ext cx="78232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739900" y="5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xdr:cNvSpPr txBox="1"/>
      </xdr:nvSpPr>
      <xdr:spPr>
        <a:xfrm>
          <a:off x="1578688" y="568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965200" y="5895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xdr:cNvSpPr txBox="1"/>
      </xdr:nvSpPr>
      <xdr:spPr>
        <a:xfrm>
          <a:off x="803988" y="567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6147</xdr:rowOff>
    </xdr:from>
    <xdr:to>
      <xdr:col>24</xdr:col>
      <xdr:colOff>114300</xdr:colOff>
      <xdr:row>36</xdr:row>
      <xdr:rowOff>107747</xdr:rowOff>
    </xdr:to>
    <xdr:sp macro="" textlink="">
      <xdr:nvSpPr>
        <xdr:cNvPr id="78" name="楕円 77"/>
        <xdr:cNvSpPr/>
      </xdr:nvSpPr>
      <xdr:spPr>
        <a:xfrm>
          <a:off x="403606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156024</xdr:rowOff>
    </xdr:from>
    <xdr:ext cx="469744" cy="259045"/>
    <xdr:sp macro="" textlink="">
      <xdr:nvSpPr>
        <xdr:cNvPr id="79" name="議会費該当値テキスト"/>
        <xdr:cNvSpPr txBox="1"/>
      </xdr:nvSpPr>
      <xdr:spPr>
        <a:xfrm>
          <a:off x="4137660" y="60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130048</xdr:rowOff>
    </xdr:from>
    <xdr:to>
      <xdr:col>20</xdr:col>
      <xdr:colOff>38100</xdr:colOff>
      <xdr:row>36</xdr:row>
      <xdr:rowOff>60198</xdr:rowOff>
    </xdr:to>
    <xdr:sp macro="" textlink="">
      <xdr:nvSpPr>
        <xdr:cNvPr id="80" name="楕円 79"/>
        <xdr:cNvSpPr/>
      </xdr:nvSpPr>
      <xdr:spPr>
        <a:xfrm>
          <a:off x="3312160" y="5997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81" name="テキスト ボックス 80"/>
        <xdr:cNvSpPr txBox="1"/>
      </xdr:nvSpPr>
      <xdr:spPr>
        <a:xfrm>
          <a:off x="3150948"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2" name="楕円 81"/>
        <xdr:cNvSpPr/>
      </xdr:nvSpPr>
      <xdr:spPr>
        <a:xfrm>
          <a:off x="2514600" y="6038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92473</xdr:rowOff>
    </xdr:from>
    <xdr:ext cx="469744" cy="259045"/>
    <xdr:sp macro="" textlink="">
      <xdr:nvSpPr>
        <xdr:cNvPr id="83" name="テキスト ボックス 82"/>
        <xdr:cNvSpPr txBox="1"/>
      </xdr:nvSpPr>
      <xdr:spPr>
        <a:xfrm>
          <a:off x="235338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171196</xdr:rowOff>
    </xdr:from>
    <xdr:to>
      <xdr:col>10</xdr:col>
      <xdr:colOff>165100</xdr:colOff>
      <xdr:row>36</xdr:row>
      <xdr:rowOff>101346</xdr:rowOff>
    </xdr:to>
    <xdr:sp macro="" textlink="">
      <xdr:nvSpPr>
        <xdr:cNvPr id="84" name="楕円 83"/>
        <xdr:cNvSpPr/>
      </xdr:nvSpPr>
      <xdr:spPr>
        <a:xfrm>
          <a:off x="1739900" y="6038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92473</xdr:rowOff>
    </xdr:from>
    <xdr:ext cx="469744" cy="259045"/>
    <xdr:sp macro="" textlink="">
      <xdr:nvSpPr>
        <xdr:cNvPr id="85" name="テキスト ボックス 84"/>
        <xdr:cNvSpPr txBox="1"/>
      </xdr:nvSpPr>
      <xdr:spPr>
        <a:xfrm>
          <a:off x="157868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170281</xdr:rowOff>
    </xdr:from>
    <xdr:to>
      <xdr:col>6</xdr:col>
      <xdr:colOff>38100</xdr:colOff>
      <xdr:row>36</xdr:row>
      <xdr:rowOff>100431</xdr:rowOff>
    </xdr:to>
    <xdr:sp macro="" textlink="">
      <xdr:nvSpPr>
        <xdr:cNvPr id="86" name="楕円 85"/>
        <xdr:cNvSpPr/>
      </xdr:nvSpPr>
      <xdr:spPr>
        <a:xfrm>
          <a:off x="965200" y="6037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91558</xdr:rowOff>
    </xdr:from>
    <xdr:ext cx="469744" cy="259045"/>
    <xdr:sp macro="" textlink="">
      <xdr:nvSpPr>
        <xdr:cNvPr id="87" name="テキスト ボックス 86"/>
        <xdr:cNvSpPr txBox="1"/>
      </xdr:nvSpPr>
      <xdr:spPr>
        <a:xfrm>
          <a:off x="803988" y="612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084955" y="8388014"/>
          <a:ext cx="1270" cy="130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137660" y="96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020820" y="9688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137660" y="81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020820" y="8388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112908</xdr:rowOff>
    </xdr:from>
    <xdr:to>
      <xdr:col>24</xdr:col>
      <xdr:colOff>63500</xdr:colOff>
      <xdr:row>57</xdr:row>
      <xdr:rowOff>116146</xdr:rowOff>
    </xdr:to>
    <xdr:cxnSp macro="">
      <xdr:nvCxnSpPr>
        <xdr:cNvPr id="116" name="直線コネクタ 115"/>
        <xdr:cNvCxnSpPr/>
      </xdr:nvCxnSpPr>
      <xdr:spPr>
        <a:xfrm flipV="1">
          <a:off x="3355340" y="9668388"/>
          <a:ext cx="73152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xdr:cNvSpPr txBox="1"/>
      </xdr:nvSpPr>
      <xdr:spPr>
        <a:xfrm>
          <a:off x="4137660" y="926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036060" y="94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37577</xdr:rowOff>
    </xdr:from>
    <xdr:to>
      <xdr:col>19</xdr:col>
      <xdr:colOff>177800</xdr:colOff>
      <xdr:row>57</xdr:row>
      <xdr:rowOff>116146</xdr:rowOff>
    </xdr:to>
    <xdr:cxnSp macro="">
      <xdr:nvCxnSpPr>
        <xdr:cNvPr id="119" name="直線コネクタ 118"/>
        <xdr:cNvCxnSpPr/>
      </xdr:nvCxnSpPr>
      <xdr:spPr>
        <a:xfrm>
          <a:off x="2565400" y="9593057"/>
          <a:ext cx="789940" cy="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312160" y="9390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xdr:cNvSpPr txBox="1"/>
      </xdr:nvSpPr>
      <xdr:spPr>
        <a:xfrm>
          <a:off x="3118631" y="916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19396</xdr:rowOff>
    </xdr:from>
    <xdr:to>
      <xdr:col>15</xdr:col>
      <xdr:colOff>50800</xdr:colOff>
      <xdr:row>57</xdr:row>
      <xdr:rowOff>37577</xdr:rowOff>
    </xdr:to>
    <xdr:cxnSp macro="">
      <xdr:nvCxnSpPr>
        <xdr:cNvPr id="122" name="直線コネクタ 121"/>
        <xdr:cNvCxnSpPr/>
      </xdr:nvCxnSpPr>
      <xdr:spPr>
        <a:xfrm>
          <a:off x="1790700" y="8904316"/>
          <a:ext cx="774700" cy="68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514600" y="9385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xdr:cNvSpPr txBox="1"/>
      </xdr:nvSpPr>
      <xdr:spPr>
        <a:xfrm>
          <a:off x="2343931" y="91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19396</xdr:rowOff>
    </xdr:from>
    <xdr:to>
      <xdr:col>10</xdr:col>
      <xdr:colOff>114300</xdr:colOff>
      <xdr:row>57</xdr:row>
      <xdr:rowOff>38126</xdr:rowOff>
    </xdr:to>
    <xdr:cxnSp macro="">
      <xdr:nvCxnSpPr>
        <xdr:cNvPr id="125" name="直線コネクタ 124"/>
        <xdr:cNvCxnSpPr/>
      </xdr:nvCxnSpPr>
      <xdr:spPr>
        <a:xfrm flipV="1">
          <a:off x="1008380" y="8904316"/>
          <a:ext cx="782320" cy="68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739900" y="87206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xdr:cNvSpPr txBox="1"/>
      </xdr:nvSpPr>
      <xdr:spPr>
        <a:xfrm>
          <a:off x="1514055" y="849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965200" y="9508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xdr:cNvSpPr txBox="1"/>
      </xdr:nvSpPr>
      <xdr:spPr>
        <a:xfrm>
          <a:off x="771671" y="928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62108</xdr:rowOff>
    </xdr:from>
    <xdr:to>
      <xdr:col>24</xdr:col>
      <xdr:colOff>114300</xdr:colOff>
      <xdr:row>57</xdr:row>
      <xdr:rowOff>163708</xdr:rowOff>
    </xdr:to>
    <xdr:sp macro="" textlink="">
      <xdr:nvSpPr>
        <xdr:cNvPr id="135" name="楕円 134"/>
        <xdr:cNvSpPr/>
      </xdr:nvSpPr>
      <xdr:spPr>
        <a:xfrm>
          <a:off x="4036060" y="96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148485</xdr:rowOff>
    </xdr:from>
    <xdr:ext cx="534377" cy="259045"/>
    <xdr:sp macro="" textlink="">
      <xdr:nvSpPr>
        <xdr:cNvPr id="136" name="総務費該当値テキスト"/>
        <xdr:cNvSpPr txBox="1"/>
      </xdr:nvSpPr>
      <xdr:spPr>
        <a:xfrm>
          <a:off x="4137660" y="95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65346</xdr:rowOff>
    </xdr:from>
    <xdr:to>
      <xdr:col>20</xdr:col>
      <xdr:colOff>38100</xdr:colOff>
      <xdr:row>57</xdr:row>
      <xdr:rowOff>166946</xdr:rowOff>
    </xdr:to>
    <xdr:sp macro="" textlink="">
      <xdr:nvSpPr>
        <xdr:cNvPr id="137" name="楕円 136"/>
        <xdr:cNvSpPr/>
      </xdr:nvSpPr>
      <xdr:spPr>
        <a:xfrm>
          <a:off x="3312160" y="9620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158073</xdr:rowOff>
    </xdr:from>
    <xdr:ext cx="534377" cy="259045"/>
    <xdr:sp macro="" textlink="">
      <xdr:nvSpPr>
        <xdr:cNvPr id="138" name="テキスト ボックス 137"/>
        <xdr:cNvSpPr txBox="1"/>
      </xdr:nvSpPr>
      <xdr:spPr>
        <a:xfrm>
          <a:off x="3118631" y="97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158227</xdr:rowOff>
    </xdr:from>
    <xdr:to>
      <xdr:col>15</xdr:col>
      <xdr:colOff>101600</xdr:colOff>
      <xdr:row>57</xdr:row>
      <xdr:rowOff>88377</xdr:rowOff>
    </xdr:to>
    <xdr:sp macro="" textlink="">
      <xdr:nvSpPr>
        <xdr:cNvPr id="139" name="楕円 138"/>
        <xdr:cNvSpPr/>
      </xdr:nvSpPr>
      <xdr:spPr>
        <a:xfrm>
          <a:off x="2514600" y="9546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79504</xdr:rowOff>
    </xdr:from>
    <xdr:ext cx="534377" cy="259045"/>
    <xdr:sp macro="" textlink="">
      <xdr:nvSpPr>
        <xdr:cNvPr id="140" name="テキスト ボックス 139"/>
        <xdr:cNvSpPr txBox="1"/>
      </xdr:nvSpPr>
      <xdr:spPr>
        <a:xfrm>
          <a:off x="2343931" y="963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140046</xdr:rowOff>
    </xdr:from>
    <xdr:to>
      <xdr:col>10</xdr:col>
      <xdr:colOff>165100</xdr:colOff>
      <xdr:row>53</xdr:row>
      <xdr:rowOff>70196</xdr:rowOff>
    </xdr:to>
    <xdr:sp macro="" textlink="">
      <xdr:nvSpPr>
        <xdr:cNvPr id="141" name="楕円 140"/>
        <xdr:cNvSpPr/>
      </xdr:nvSpPr>
      <xdr:spPr>
        <a:xfrm>
          <a:off x="1739900" y="8857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61323</xdr:rowOff>
    </xdr:from>
    <xdr:ext cx="599010" cy="259045"/>
    <xdr:sp macro="" textlink="">
      <xdr:nvSpPr>
        <xdr:cNvPr id="142" name="テキスト ボックス 141"/>
        <xdr:cNvSpPr txBox="1"/>
      </xdr:nvSpPr>
      <xdr:spPr>
        <a:xfrm>
          <a:off x="1514055" y="894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158776</xdr:rowOff>
    </xdr:from>
    <xdr:to>
      <xdr:col>6</xdr:col>
      <xdr:colOff>38100</xdr:colOff>
      <xdr:row>57</xdr:row>
      <xdr:rowOff>88926</xdr:rowOff>
    </xdr:to>
    <xdr:sp macro="" textlink="">
      <xdr:nvSpPr>
        <xdr:cNvPr id="143" name="楕円 142"/>
        <xdr:cNvSpPr/>
      </xdr:nvSpPr>
      <xdr:spPr>
        <a:xfrm>
          <a:off x="965200" y="954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80053</xdr:rowOff>
    </xdr:from>
    <xdr:ext cx="534377" cy="259045"/>
    <xdr:sp macro="" textlink="">
      <xdr:nvSpPr>
        <xdr:cNvPr id="144" name="テキスト ボックス 143"/>
        <xdr:cNvSpPr txBox="1"/>
      </xdr:nvSpPr>
      <xdr:spPr>
        <a:xfrm>
          <a:off x="771671" y="963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xdr:cNvCxnSpPr/>
      </xdr:nvCxnSpPr>
      <xdr:spPr>
        <a:xfrm flipV="1">
          <a:off x="4084955" y="11932085"/>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xdr:cNvSpPr txBox="1"/>
      </xdr:nvSpPr>
      <xdr:spPr>
        <a:xfrm>
          <a:off x="4137660" y="1301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xdr:cNvCxnSpPr/>
      </xdr:nvCxnSpPr>
      <xdr:spPr>
        <a:xfrm>
          <a:off x="4020820" y="13013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xdr:cNvSpPr txBox="1"/>
      </xdr:nvSpPr>
      <xdr:spPr>
        <a:xfrm>
          <a:off x="4137660" y="1171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xdr:cNvCxnSpPr/>
      </xdr:nvCxnSpPr>
      <xdr:spPr>
        <a:xfrm>
          <a:off x="4020820" y="11932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102423</xdr:rowOff>
    </xdr:from>
    <xdr:to>
      <xdr:col>24</xdr:col>
      <xdr:colOff>63500</xdr:colOff>
      <xdr:row>76</xdr:row>
      <xdr:rowOff>103231</xdr:rowOff>
    </xdr:to>
    <xdr:cxnSp macro="">
      <xdr:nvCxnSpPr>
        <xdr:cNvPr id="174" name="直線コネクタ 173"/>
        <xdr:cNvCxnSpPr/>
      </xdr:nvCxnSpPr>
      <xdr:spPr>
        <a:xfrm flipV="1">
          <a:off x="3355340" y="12843063"/>
          <a:ext cx="73152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xdr:cNvSpPr txBox="1"/>
      </xdr:nvSpPr>
      <xdr:spPr>
        <a:xfrm>
          <a:off x="4137660" y="12425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xdr:cNvSpPr/>
      </xdr:nvSpPr>
      <xdr:spPr>
        <a:xfrm>
          <a:off x="4036060" y="125736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103231</xdr:rowOff>
    </xdr:from>
    <xdr:to>
      <xdr:col>19</xdr:col>
      <xdr:colOff>177800</xdr:colOff>
      <xdr:row>76</xdr:row>
      <xdr:rowOff>131014</xdr:rowOff>
    </xdr:to>
    <xdr:cxnSp macro="">
      <xdr:nvCxnSpPr>
        <xdr:cNvPr id="177" name="直線コネクタ 176"/>
        <xdr:cNvCxnSpPr/>
      </xdr:nvCxnSpPr>
      <xdr:spPr>
        <a:xfrm flipV="1">
          <a:off x="2565400" y="12843871"/>
          <a:ext cx="789940" cy="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xdr:cNvSpPr/>
      </xdr:nvSpPr>
      <xdr:spPr>
        <a:xfrm>
          <a:off x="3312160" y="12647559"/>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xdr:cNvSpPr txBox="1"/>
      </xdr:nvSpPr>
      <xdr:spPr>
        <a:xfrm>
          <a:off x="3086315" y="1242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131014</xdr:rowOff>
    </xdr:from>
    <xdr:to>
      <xdr:col>15</xdr:col>
      <xdr:colOff>50800</xdr:colOff>
      <xdr:row>77</xdr:row>
      <xdr:rowOff>148470</xdr:rowOff>
    </xdr:to>
    <xdr:cxnSp macro="">
      <xdr:nvCxnSpPr>
        <xdr:cNvPr id="180" name="直線コネクタ 179"/>
        <xdr:cNvCxnSpPr/>
      </xdr:nvCxnSpPr>
      <xdr:spPr>
        <a:xfrm flipV="1">
          <a:off x="1790700" y="12871654"/>
          <a:ext cx="774700" cy="18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xdr:cNvSpPr/>
      </xdr:nvSpPr>
      <xdr:spPr>
        <a:xfrm>
          <a:off x="2514600" y="1258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xdr:cNvSpPr txBox="1"/>
      </xdr:nvSpPr>
      <xdr:spPr>
        <a:xfrm>
          <a:off x="2311615" y="1236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148470</xdr:rowOff>
    </xdr:from>
    <xdr:to>
      <xdr:col>10</xdr:col>
      <xdr:colOff>114300</xdr:colOff>
      <xdr:row>77</xdr:row>
      <xdr:rowOff>170089</xdr:rowOff>
    </xdr:to>
    <xdr:cxnSp macro="">
      <xdr:nvCxnSpPr>
        <xdr:cNvPr id="183" name="直線コネクタ 182"/>
        <xdr:cNvCxnSpPr/>
      </xdr:nvCxnSpPr>
      <xdr:spPr>
        <a:xfrm flipV="1">
          <a:off x="1008380" y="13056750"/>
          <a:ext cx="78232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xdr:cNvSpPr/>
      </xdr:nvSpPr>
      <xdr:spPr>
        <a:xfrm>
          <a:off x="1739900" y="1278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xdr:cNvSpPr txBox="1"/>
      </xdr:nvSpPr>
      <xdr:spPr>
        <a:xfrm>
          <a:off x="1514055" y="1257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xdr:cNvSpPr/>
      </xdr:nvSpPr>
      <xdr:spPr>
        <a:xfrm>
          <a:off x="965200" y="12844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xdr:cNvSpPr txBox="1"/>
      </xdr:nvSpPr>
      <xdr:spPr>
        <a:xfrm>
          <a:off x="739355" y="1262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51623</xdr:rowOff>
    </xdr:from>
    <xdr:to>
      <xdr:col>24</xdr:col>
      <xdr:colOff>114300</xdr:colOff>
      <xdr:row>76</xdr:row>
      <xdr:rowOff>153223</xdr:rowOff>
    </xdr:to>
    <xdr:sp macro="" textlink="">
      <xdr:nvSpPr>
        <xdr:cNvPr id="193" name="楕円 192"/>
        <xdr:cNvSpPr/>
      </xdr:nvSpPr>
      <xdr:spPr>
        <a:xfrm>
          <a:off x="4036060" y="127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30050</xdr:rowOff>
    </xdr:from>
    <xdr:ext cx="599010" cy="259045"/>
    <xdr:sp macro="" textlink="">
      <xdr:nvSpPr>
        <xdr:cNvPr id="194" name="民生費該当値テキスト"/>
        <xdr:cNvSpPr txBox="1"/>
      </xdr:nvSpPr>
      <xdr:spPr>
        <a:xfrm>
          <a:off x="4137660" y="1277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52431</xdr:rowOff>
    </xdr:from>
    <xdr:to>
      <xdr:col>20</xdr:col>
      <xdr:colOff>38100</xdr:colOff>
      <xdr:row>76</xdr:row>
      <xdr:rowOff>154031</xdr:rowOff>
    </xdr:to>
    <xdr:sp macro="" textlink="">
      <xdr:nvSpPr>
        <xdr:cNvPr id="195" name="楕円 194"/>
        <xdr:cNvSpPr/>
      </xdr:nvSpPr>
      <xdr:spPr>
        <a:xfrm>
          <a:off x="3312160" y="12793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145158</xdr:rowOff>
    </xdr:from>
    <xdr:ext cx="599010" cy="259045"/>
    <xdr:sp macro="" textlink="">
      <xdr:nvSpPr>
        <xdr:cNvPr id="196" name="テキスト ボックス 195"/>
        <xdr:cNvSpPr txBox="1"/>
      </xdr:nvSpPr>
      <xdr:spPr>
        <a:xfrm>
          <a:off x="3086315" y="1288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80214</xdr:rowOff>
    </xdr:from>
    <xdr:to>
      <xdr:col>15</xdr:col>
      <xdr:colOff>101600</xdr:colOff>
      <xdr:row>77</xdr:row>
      <xdr:rowOff>10364</xdr:rowOff>
    </xdr:to>
    <xdr:sp macro="" textlink="">
      <xdr:nvSpPr>
        <xdr:cNvPr id="197" name="楕円 196"/>
        <xdr:cNvSpPr/>
      </xdr:nvSpPr>
      <xdr:spPr>
        <a:xfrm>
          <a:off x="2514600" y="12820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xdr:rowOff>
    </xdr:from>
    <xdr:ext cx="599010" cy="259045"/>
    <xdr:sp macro="" textlink="">
      <xdr:nvSpPr>
        <xdr:cNvPr id="198" name="テキスト ボックス 197"/>
        <xdr:cNvSpPr txBox="1"/>
      </xdr:nvSpPr>
      <xdr:spPr>
        <a:xfrm>
          <a:off x="2311615" y="129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97670</xdr:rowOff>
    </xdr:from>
    <xdr:to>
      <xdr:col>10</xdr:col>
      <xdr:colOff>165100</xdr:colOff>
      <xdr:row>78</xdr:row>
      <xdr:rowOff>27820</xdr:rowOff>
    </xdr:to>
    <xdr:sp macro="" textlink="">
      <xdr:nvSpPr>
        <xdr:cNvPr id="199" name="楕円 198"/>
        <xdr:cNvSpPr/>
      </xdr:nvSpPr>
      <xdr:spPr>
        <a:xfrm>
          <a:off x="1739900" y="13005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18947</xdr:rowOff>
    </xdr:from>
    <xdr:ext cx="599010" cy="259045"/>
    <xdr:sp macro="" textlink="">
      <xdr:nvSpPr>
        <xdr:cNvPr id="200" name="テキスト ボックス 199"/>
        <xdr:cNvSpPr txBox="1"/>
      </xdr:nvSpPr>
      <xdr:spPr>
        <a:xfrm>
          <a:off x="1514055" y="1309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119289</xdr:rowOff>
    </xdr:from>
    <xdr:to>
      <xdr:col>6</xdr:col>
      <xdr:colOff>38100</xdr:colOff>
      <xdr:row>78</xdr:row>
      <xdr:rowOff>49439</xdr:rowOff>
    </xdr:to>
    <xdr:sp macro="" textlink="">
      <xdr:nvSpPr>
        <xdr:cNvPr id="201" name="楕円 200"/>
        <xdr:cNvSpPr/>
      </xdr:nvSpPr>
      <xdr:spPr>
        <a:xfrm>
          <a:off x="965200" y="130275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40566</xdr:rowOff>
    </xdr:from>
    <xdr:ext cx="599010" cy="259045"/>
    <xdr:sp macro="" textlink="">
      <xdr:nvSpPr>
        <xdr:cNvPr id="202" name="テキスト ボックス 201"/>
        <xdr:cNvSpPr txBox="1"/>
      </xdr:nvSpPr>
      <xdr:spPr>
        <a:xfrm>
          <a:off x="739355" y="1311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xdr:cNvCxnSpPr/>
      </xdr:nvCxnSpPr>
      <xdr:spPr>
        <a:xfrm flipV="1">
          <a:off x="4084955" y="15316084"/>
          <a:ext cx="1270" cy="1450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xdr:cNvSpPr txBox="1"/>
      </xdr:nvSpPr>
      <xdr:spPr>
        <a:xfrm>
          <a:off x="4137660" y="167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xdr:cNvCxnSpPr/>
      </xdr:nvCxnSpPr>
      <xdr:spPr>
        <a:xfrm>
          <a:off x="4020820" y="16766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xdr:cNvSpPr txBox="1"/>
      </xdr:nvSpPr>
      <xdr:spPr>
        <a:xfrm>
          <a:off x="4137660" y="1509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xdr:cNvCxnSpPr/>
      </xdr:nvCxnSpPr>
      <xdr:spPr>
        <a:xfrm>
          <a:off x="4020820" y="15316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31845</xdr:rowOff>
    </xdr:from>
    <xdr:to>
      <xdr:col>24</xdr:col>
      <xdr:colOff>63500</xdr:colOff>
      <xdr:row>99</xdr:row>
      <xdr:rowOff>68431</xdr:rowOff>
    </xdr:to>
    <xdr:cxnSp macro="">
      <xdr:nvCxnSpPr>
        <xdr:cNvPr id="234" name="直線コネクタ 233"/>
        <xdr:cNvCxnSpPr/>
      </xdr:nvCxnSpPr>
      <xdr:spPr>
        <a:xfrm>
          <a:off x="3355340" y="16628205"/>
          <a:ext cx="731520" cy="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xdr:cNvSpPr txBox="1"/>
      </xdr:nvSpPr>
      <xdr:spPr>
        <a:xfrm>
          <a:off x="4137660" y="16360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xdr:cNvSpPr/>
      </xdr:nvSpPr>
      <xdr:spPr>
        <a:xfrm>
          <a:off x="4036060" y="1650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31845</xdr:rowOff>
    </xdr:from>
    <xdr:to>
      <xdr:col>19</xdr:col>
      <xdr:colOff>177800</xdr:colOff>
      <xdr:row>99</xdr:row>
      <xdr:rowOff>39181</xdr:rowOff>
    </xdr:to>
    <xdr:cxnSp macro="">
      <xdr:nvCxnSpPr>
        <xdr:cNvPr id="237" name="直線コネクタ 236"/>
        <xdr:cNvCxnSpPr/>
      </xdr:nvCxnSpPr>
      <xdr:spPr>
        <a:xfrm flipV="1">
          <a:off x="2565400" y="16628205"/>
          <a:ext cx="789940"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xdr:cNvSpPr/>
      </xdr:nvSpPr>
      <xdr:spPr>
        <a:xfrm>
          <a:off x="3312160" y="164864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xdr:cNvSpPr txBox="1"/>
      </xdr:nvSpPr>
      <xdr:spPr>
        <a:xfrm>
          <a:off x="3118631" y="162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39181</xdr:rowOff>
    </xdr:from>
    <xdr:to>
      <xdr:col>15</xdr:col>
      <xdr:colOff>50800</xdr:colOff>
      <xdr:row>99</xdr:row>
      <xdr:rowOff>123774</xdr:rowOff>
    </xdr:to>
    <xdr:cxnSp macro="">
      <xdr:nvCxnSpPr>
        <xdr:cNvPr id="240" name="直線コネクタ 239"/>
        <xdr:cNvCxnSpPr/>
      </xdr:nvCxnSpPr>
      <xdr:spPr>
        <a:xfrm flipV="1">
          <a:off x="1790700" y="16635541"/>
          <a:ext cx="774700" cy="8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xdr:cNvSpPr/>
      </xdr:nvSpPr>
      <xdr:spPr>
        <a:xfrm>
          <a:off x="2514600" y="16501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xdr:cNvSpPr txBox="1"/>
      </xdr:nvSpPr>
      <xdr:spPr>
        <a:xfrm>
          <a:off x="2343931" y="162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123774</xdr:rowOff>
    </xdr:from>
    <xdr:to>
      <xdr:col>10</xdr:col>
      <xdr:colOff>114300</xdr:colOff>
      <xdr:row>99</xdr:row>
      <xdr:rowOff>140081</xdr:rowOff>
    </xdr:to>
    <xdr:cxnSp macro="">
      <xdr:nvCxnSpPr>
        <xdr:cNvPr id="243" name="直線コネクタ 242"/>
        <xdr:cNvCxnSpPr/>
      </xdr:nvCxnSpPr>
      <xdr:spPr>
        <a:xfrm flipV="1">
          <a:off x="1008380" y="16720134"/>
          <a:ext cx="78232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xdr:cNvSpPr/>
      </xdr:nvSpPr>
      <xdr:spPr>
        <a:xfrm>
          <a:off x="1739900" y="16586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xdr:cNvSpPr txBox="1"/>
      </xdr:nvSpPr>
      <xdr:spPr>
        <a:xfrm>
          <a:off x="1546371" y="163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xdr:cNvSpPr/>
      </xdr:nvSpPr>
      <xdr:spPr>
        <a:xfrm>
          <a:off x="965200" y="166179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47" name="テキスト ボックス 246"/>
        <xdr:cNvSpPr txBox="1"/>
      </xdr:nvSpPr>
      <xdr:spPr>
        <a:xfrm>
          <a:off x="771671" y="1640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17631</xdr:rowOff>
    </xdr:from>
    <xdr:to>
      <xdr:col>24</xdr:col>
      <xdr:colOff>114300</xdr:colOff>
      <xdr:row>99</xdr:row>
      <xdr:rowOff>119231</xdr:rowOff>
    </xdr:to>
    <xdr:sp macro="" textlink="">
      <xdr:nvSpPr>
        <xdr:cNvPr id="253" name="楕円 252"/>
        <xdr:cNvSpPr/>
      </xdr:nvSpPr>
      <xdr:spPr>
        <a:xfrm>
          <a:off x="4036060" y="166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104008</xdr:rowOff>
    </xdr:from>
    <xdr:ext cx="534377" cy="259045"/>
    <xdr:sp macro="" textlink="">
      <xdr:nvSpPr>
        <xdr:cNvPr id="254" name="衛生費該当値テキスト"/>
        <xdr:cNvSpPr txBox="1"/>
      </xdr:nvSpPr>
      <xdr:spPr>
        <a:xfrm>
          <a:off x="4137660" y="165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152495</xdr:rowOff>
    </xdr:from>
    <xdr:to>
      <xdr:col>20</xdr:col>
      <xdr:colOff>38100</xdr:colOff>
      <xdr:row>99</xdr:row>
      <xdr:rowOff>82645</xdr:rowOff>
    </xdr:to>
    <xdr:sp macro="" textlink="">
      <xdr:nvSpPr>
        <xdr:cNvPr id="255" name="楕円 254"/>
        <xdr:cNvSpPr/>
      </xdr:nvSpPr>
      <xdr:spPr>
        <a:xfrm>
          <a:off x="3312160" y="16581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73772</xdr:rowOff>
    </xdr:from>
    <xdr:ext cx="534377" cy="259045"/>
    <xdr:sp macro="" textlink="">
      <xdr:nvSpPr>
        <xdr:cNvPr id="256" name="テキスト ボックス 255"/>
        <xdr:cNvSpPr txBox="1"/>
      </xdr:nvSpPr>
      <xdr:spPr>
        <a:xfrm>
          <a:off x="3118631" y="166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159831</xdr:rowOff>
    </xdr:from>
    <xdr:to>
      <xdr:col>15</xdr:col>
      <xdr:colOff>101600</xdr:colOff>
      <xdr:row>99</xdr:row>
      <xdr:rowOff>89981</xdr:rowOff>
    </xdr:to>
    <xdr:sp macro="" textlink="">
      <xdr:nvSpPr>
        <xdr:cNvPr id="257" name="楕円 256"/>
        <xdr:cNvSpPr/>
      </xdr:nvSpPr>
      <xdr:spPr>
        <a:xfrm>
          <a:off x="2514600" y="16588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81108</xdr:rowOff>
    </xdr:from>
    <xdr:ext cx="534377" cy="259045"/>
    <xdr:sp macro="" textlink="">
      <xdr:nvSpPr>
        <xdr:cNvPr id="258" name="テキスト ボックス 257"/>
        <xdr:cNvSpPr txBox="1"/>
      </xdr:nvSpPr>
      <xdr:spPr>
        <a:xfrm>
          <a:off x="2343931" y="1667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72974</xdr:rowOff>
    </xdr:from>
    <xdr:to>
      <xdr:col>10</xdr:col>
      <xdr:colOff>165100</xdr:colOff>
      <xdr:row>100</xdr:row>
      <xdr:rowOff>3124</xdr:rowOff>
    </xdr:to>
    <xdr:sp macro="" textlink="">
      <xdr:nvSpPr>
        <xdr:cNvPr id="259" name="楕円 258"/>
        <xdr:cNvSpPr/>
      </xdr:nvSpPr>
      <xdr:spPr>
        <a:xfrm>
          <a:off x="1739900" y="16669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165701</xdr:rowOff>
    </xdr:from>
    <xdr:ext cx="534377" cy="259045"/>
    <xdr:sp macro="" textlink="">
      <xdr:nvSpPr>
        <xdr:cNvPr id="260" name="テキスト ボックス 259"/>
        <xdr:cNvSpPr txBox="1"/>
      </xdr:nvSpPr>
      <xdr:spPr>
        <a:xfrm>
          <a:off x="154637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89281</xdr:rowOff>
    </xdr:from>
    <xdr:to>
      <xdr:col>6</xdr:col>
      <xdr:colOff>38100</xdr:colOff>
      <xdr:row>100</xdr:row>
      <xdr:rowOff>19431</xdr:rowOff>
    </xdr:to>
    <xdr:sp macro="" textlink="">
      <xdr:nvSpPr>
        <xdr:cNvPr id="261" name="楕円 260"/>
        <xdr:cNvSpPr/>
      </xdr:nvSpPr>
      <xdr:spPr>
        <a:xfrm>
          <a:off x="965200" y="16685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10558</xdr:rowOff>
    </xdr:from>
    <xdr:ext cx="534377" cy="259045"/>
    <xdr:sp macro="" textlink="">
      <xdr:nvSpPr>
        <xdr:cNvPr id="262" name="テキスト ボックス 261"/>
        <xdr:cNvSpPr txBox="1"/>
      </xdr:nvSpPr>
      <xdr:spPr>
        <a:xfrm>
          <a:off x="771671" y="1677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xdr:cNvCxnSpPr/>
      </xdr:nvCxnSpPr>
      <xdr:spPr>
        <a:xfrm flipV="1">
          <a:off x="9218295" y="5225832"/>
          <a:ext cx="1270" cy="141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xdr:cNvSpPr txBox="1"/>
      </xdr:nvSpPr>
      <xdr:spPr>
        <a:xfrm>
          <a:off x="9271000" y="50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xdr:cNvCxnSpPr/>
      </xdr:nvCxnSpPr>
      <xdr:spPr>
        <a:xfrm>
          <a:off x="9154160" y="5225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137087</xdr:rowOff>
    </xdr:from>
    <xdr:to>
      <xdr:col>55</xdr:col>
      <xdr:colOff>0</xdr:colOff>
      <xdr:row>37</xdr:row>
      <xdr:rowOff>144599</xdr:rowOff>
    </xdr:to>
    <xdr:cxnSp macro="">
      <xdr:nvCxnSpPr>
        <xdr:cNvPr id="293" name="直線コネクタ 292"/>
        <xdr:cNvCxnSpPr/>
      </xdr:nvCxnSpPr>
      <xdr:spPr>
        <a:xfrm flipV="1">
          <a:off x="8496300" y="6339767"/>
          <a:ext cx="7239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4" name="労働費平均値テキスト"/>
        <xdr:cNvSpPr txBox="1"/>
      </xdr:nvSpPr>
      <xdr:spPr>
        <a:xfrm>
          <a:off x="9271000" y="63785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xdr:cNvSpPr/>
      </xdr:nvSpPr>
      <xdr:spPr>
        <a:xfrm>
          <a:off x="9192260" y="640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144599</xdr:rowOff>
    </xdr:from>
    <xdr:to>
      <xdr:col>50</xdr:col>
      <xdr:colOff>114300</xdr:colOff>
      <xdr:row>37</xdr:row>
      <xdr:rowOff>147864</xdr:rowOff>
    </xdr:to>
    <xdr:cxnSp macro="">
      <xdr:nvCxnSpPr>
        <xdr:cNvPr id="296" name="直線コネクタ 295"/>
        <xdr:cNvCxnSpPr/>
      </xdr:nvCxnSpPr>
      <xdr:spPr>
        <a:xfrm flipV="1">
          <a:off x="7713980" y="6347279"/>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xdr:cNvSpPr/>
      </xdr:nvSpPr>
      <xdr:spPr>
        <a:xfrm>
          <a:off x="8445500" y="640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298" name="テキスト ボックス 297"/>
        <xdr:cNvSpPr txBox="1"/>
      </xdr:nvSpPr>
      <xdr:spPr>
        <a:xfrm>
          <a:off x="8329877" y="649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147864</xdr:rowOff>
    </xdr:from>
    <xdr:to>
      <xdr:col>45</xdr:col>
      <xdr:colOff>177800</xdr:colOff>
      <xdr:row>37</xdr:row>
      <xdr:rowOff>148191</xdr:rowOff>
    </xdr:to>
    <xdr:cxnSp macro="">
      <xdr:nvCxnSpPr>
        <xdr:cNvPr id="299" name="直線コネクタ 298"/>
        <xdr:cNvCxnSpPr/>
      </xdr:nvCxnSpPr>
      <xdr:spPr>
        <a:xfrm flipV="1">
          <a:off x="6924040" y="6350544"/>
          <a:ext cx="78994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xdr:cNvSpPr/>
      </xdr:nvSpPr>
      <xdr:spPr>
        <a:xfrm>
          <a:off x="7670800" y="6397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1" name="テキスト ボックス 300"/>
        <xdr:cNvSpPr txBox="1"/>
      </xdr:nvSpPr>
      <xdr:spPr>
        <a:xfrm>
          <a:off x="7547557" y="648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144925</xdr:rowOff>
    </xdr:from>
    <xdr:to>
      <xdr:col>41</xdr:col>
      <xdr:colOff>50800</xdr:colOff>
      <xdr:row>37</xdr:row>
      <xdr:rowOff>148191</xdr:rowOff>
    </xdr:to>
    <xdr:cxnSp macro="">
      <xdr:nvCxnSpPr>
        <xdr:cNvPr id="302" name="直線コネクタ 301"/>
        <xdr:cNvCxnSpPr/>
      </xdr:nvCxnSpPr>
      <xdr:spPr>
        <a:xfrm>
          <a:off x="6149340" y="6347605"/>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xdr:cNvSpPr/>
      </xdr:nvSpPr>
      <xdr:spPr>
        <a:xfrm>
          <a:off x="6873240" y="63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4" name="テキスト ボックス 303"/>
        <xdr:cNvSpPr txBox="1"/>
      </xdr:nvSpPr>
      <xdr:spPr>
        <a:xfrm>
          <a:off x="6757617" y="647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xdr:cNvSpPr/>
      </xdr:nvSpPr>
      <xdr:spPr>
        <a:xfrm>
          <a:off x="6098540" y="638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6" name="テキスト ボックス 305"/>
        <xdr:cNvSpPr txBox="1"/>
      </xdr:nvSpPr>
      <xdr:spPr>
        <a:xfrm>
          <a:off x="5982917" y="647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86287</xdr:rowOff>
    </xdr:from>
    <xdr:to>
      <xdr:col>55</xdr:col>
      <xdr:colOff>50800</xdr:colOff>
      <xdr:row>38</xdr:row>
      <xdr:rowOff>16438</xdr:rowOff>
    </xdr:to>
    <xdr:sp macro="" textlink="">
      <xdr:nvSpPr>
        <xdr:cNvPr id="312" name="楕円 311"/>
        <xdr:cNvSpPr/>
      </xdr:nvSpPr>
      <xdr:spPr>
        <a:xfrm>
          <a:off x="9192260" y="628896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109164</xdr:rowOff>
    </xdr:from>
    <xdr:ext cx="378565" cy="259045"/>
    <xdr:sp macro="" textlink="">
      <xdr:nvSpPr>
        <xdr:cNvPr id="313" name="労働費該当値テキスト"/>
        <xdr:cNvSpPr txBox="1"/>
      </xdr:nvSpPr>
      <xdr:spPr>
        <a:xfrm>
          <a:off x="9271000" y="6144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93799</xdr:rowOff>
    </xdr:from>
    <xdr:to>
      <xdr:col>50</xdr:col>
      <xdr:colOff>165100</xdr:colOff>
      <xdr:row>38</xdr:row>
      <xdr:rowOff>23949</xdr:rowOff>
    </xdr:to>
    <xdr:sp macro="" textlink="">
      <xdr:nvSpPr>
        <xdr:cNvPr id="314" name="楕円 313"/>
        <xdr:cNvSpPr/>
      </xdr:nvSpPr>
      <xdr:spPr>
        <a:xfrm>
          <a:off x="8445500" y="6296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40476</xdr:rowOff>
    </xdr:from>
    <xdr:ext cx="378565" cy="259045"/>
    <xdr:sp macro="" textlink="">
      <xdr:nvSpPr>
        <xdr:cNvPr id="315" name="テキスト ボックス 314"/>
        <xdr:cNvSpPr txBox="1"/>
      </xdr:nvSpPr>
      <xdr:spPr>
        <a:xfrm>
          <a:off x="8329877" y="607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97064</xdr:rowOff>
    </xdr:from>
    <xdr:to>
      <xdr:col>46</xdr:col>
      <xdr:colOff>38100</xdr:colOff>
      <xdr:row>38</xdr:row>
      <xdr:rowOff>27214</xdr:rowOff>
    </xdr:to>
    <xdr:sp macro="" textlink="">
      <xdr:nvSpPr>
        <xdr:cNvPr id="316" name="楕円 315"/>
        <xdr:cNvSpPr/>
      </xdr:nvSpPr>
      <xdr:spPr>
        <a:xfrm>
          <a:off x="7670800" y="6299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43741</xdr:rowOff>
    </xdr:from>
    <xdr:ext cx="378565" cy="259045"/>
    <xdr:sp macro="" textlink="">
      <xdr:nvSpPr>
        <xdr:cNvPr id="317" name="テキスト ボックス 316"/>
        <xdr:cNvSpPr txBox="1"/>
      </xdr:nvSpPr>
      <xdr:spPr>
        <a:xfrm>
          <a:off x="7547557" y="6078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97391</xdr:rowOff>
    </xdr:from>
    <xdr:to>
      <xdr:col>41</xdr:col>
      <xdr:colOff>101600</xdr:colOff>
      <xdr:row>38</xdr:row>
      <xdr:rowOff>27541</xdr:rowOff>
    </xdr:to>
    <xdr:sp macro="" textlink="">
      <xdr:nvSpPr>
        <xdr:cNvPr id="318" name="楕円 317"/>
        <xdr:cNvSpPr/>
      </xdr:nvSpPr>
      <xdr:spPr>
        <a:xfrm>
          <a:off x="6873240" y="6300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44068</xdr:rowOff>
    </xdr:from>
    <xdr:ext cx="378565" cy="259045"/>
    <xdr:sp macro="" textlink="">
      <xdr:nvSpPr>
        <xdr:cNvPr id="319" name="テキスト ボックス 318"/>
        <xdr:cNvSpPr txBox="1"/>
      </xdr:nvSpPr>
      <xdr:spPr>
        <a:xfrm>
          <a:off x="6757617" y="607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94125</xdr:rowOff>
    </xdr:from>
    <xdr:to>
      <xdr:col>36</xdr:col>
      <xdr:colOff>165100</xdr:colOff>
      <xdr:row>38</xdr:row>
      <xdr:rowOff>24275</xdr:rowOff>
    </xdr:to>
    <xdr:sp macro="" textlink="">
      <xdr:nvSpPr>
        <xdr:cNvPr id="320" name="楕円 319"/>
        <xdr:cNvSpPr/>
      </xdr:nvSpPr>
      <xdr:spPr>
        <a:xfrm>
          <a:off x="6098540" y="6296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40802</xdr:rowOff>
    </xdr:from>
    <xdr:ext cx="378565" cy="259045"/>
    <xdr:sp macro="" textlink="">
      <xdr:nvSpPr>
        <xdr:cNvPr id="321" name="テキスト ボックス 320"/>
        <xdr:cNvSpPr txBox="1"/>
      </xdr:nvSpPr>
      <xdr:spPr>
        <a:xfrm>
          <a:off x="5982917" y="607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xdr:cNvCxnSpPr/>
      </xdr:nvCxnSpPr>
      <xdr:spPr>
        <a:xfrm flipV="1">
          <a:off x="9218295" y="8549627"/>
          <a:ext cx="1270" cy="13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xdr:cNvSpPr txBox="1"/>
      </xdr:nvSpPr>
      <xdr:spPr>
        <a:xfrm>
          <a:off x="9271000" y="9934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xdr:cNvCxnSpPr/>
      </xdr:nvCxnSpPr>
      <xdr:spPr>
        <a:xfrm>
          <a:off x="9154160" y="9930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xdr:cNvSpPr txBox="1"/>
      </xdr:nvSpPr>
      <xdr:spPr>
        <a:xfrm>
          <a:off x="9271000" y="832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xdr:cNvCxnSpPr/>
      </xdr:nvCxnSpPr>
      <xdr:spPr>
        <a:xfrm>
          <a:off x="9154160" y="8549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167360</xdr:rowOff>
    </xdr:from>
    <xdr:to>
      <xdr:col>55</xdr:col>
      <xdr:colOff>0</xdr:colOff>
      <xdr:row>59</xdr:row>
      <xdr:rowOff>2045</xdr:rowOff>
    </xdr:to>
    <xdr:cxnSp macro="">
      <xdr:nvCxnSpPr>
        <xdr:cNvPr id="350" name="直線コネクタ 349"/>
        <xdr:cNvCxnSpPr/>
      </xdr:nvCxnSpPr>
      <xdr:spPr>
        <a:xfrm>
          <a:off x="8496300" y="9890480"/>
          <a:ext cx="723900" cy="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xdr:cNvSpPr txBox="1"/>
      </xdr:nvSpPr>
      <xdr:spPr>
        <a:xfrm>
          <a:off x="9271000" y="9506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xdr:cNvSpPr/>
      </xdr:nvSpPr>
      <xdr:spPr>
        <a:xfrm>
          <a:off x="9192260" y="9651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57176</xdr:rowOff>
    </xdr:from>
    <xdr:to>
      <xdr:col>50</xdr:col>
      <xdr:colOff>114300</xdr:colOff>
      <xdr:row>58</xdr:row>
      <xdr:rowOff>167360</xdr:rowOff>
    </xdr:to>
    <xdr:cxnSp macro="">
      <xdr:nvCxnSpPr>
        <xdr:cNvPr id="353" name="直線コネクタ 352"/>
        <xdr:cNvCxnSpPr/>
      </xdr:nvCxnSpPr>
      <xdr:spPr>
        <a:xfrm>
          <a:off x="7713980" y="9780296"/>
          <a:ext cx="78232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xdr:cNvSpPr/>
      </xdr:nvSpPr>
      <xdr:spPr>
        <a:xfrm>
          <a:off x="8445500" y="9653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xdr:cNvSpPr txBox="1"/>
      </xdr:nvSpPr>
      <xdr:spPr>
        <a:xfrm>
          <a:off x="8284288" y="943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57176</xdr:rowOff>
    </xdr:from>
    <xdr:to>
      <xdr:col>45</xdr:col>
      <xdr:colOff>177800</xdr:colOff>
      <xdr:row>59</xdr:row>
      <xdr:rowOff>8179</xdr:rowOff>
    </xdr:to>
    <xdr:cxnSp macro="">
      <xdr:nvCxnSpPr>
        <xdr:cNvPr id="356" name="直線コネクタ 355"/>
        <xdr:cNvCxnSpPr/>
      </xdr:nvCxnSpPr>
      <xdr:spPr>
        <a:xfrm flipV="1">
          <a:off x="6924040" y="9780296"/>
          <a:ext cx="789940" cy="11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xdr:cNvSpPr/>
      </xdr:nvSpPr>
      <xdr:spPr>
        <a:xfrm>
          <a:off x="7670800" y="96461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xdr:cNvSpPr txBox="1"/>
      </xdr:nvSpPr>
      <xdr:spPr>
        <a:xfrm>
          <a:off x="7509588" y="942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8179</xdr:rowOff>
    </xdr:from>
    <xdr:to>
      <xdr:col>41</xdr:col>
      <xdr:colOff>50800</xdr:colOff>
      <xdr:row>59</xdr:row>
      <xdr:rowOff>10884</xdr:rowOff>
    </xdr:to>
    <xdr:cxnSp macro="">
      <xdr:nvCxnSpPr>
        <xdr:cNvPr id="359" name="直線コネクタ 358"/>
        <xdr:cNvCxnSpPr/>
      </xdr:nvCxnSpPr>
      <xdr:spPr>
        <a:xfrm flipV="1">
          <a:off x="6149340" y="9898939"/>
          <a:ext cx="7747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xdr:cNvSpPr/>
      </xdr:nvSpPr>
      <xdr:spPr>
        <a:xfrm>
          <a:off x="6873240" y="9666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1" name="テキスト ボックス 360"/>
        <xdr:cNvSpPr txBox="1"/>
      </xdr:nvSpPr>
      <xdr:spPr>
        <a:xfrm>
          <a:off x="6712028" y="944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xdr:cNvSpPr/>
      </xdr:nvSpPr>
      <xdr:spPr>
        <a:xfrm>
          <a:off x="6098540" y="9660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3" name="テキスト ボックス 362"/>
        <xdr:cNvSpPr txBox="1"/>
      </xdr:nvSpPr>
      <xdr:spPr>
        <a:xfrm>
          <a:off x="5937328" y="943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122695</xdr:rowOff>
    </xdr:from>
    <xdr:to>
      <xdr:col>55</xdr:col>
      <xdr:colOff>50800</xdr:colOff>
      <xdr:row>59</xdr:row>
      <xdr:rowOff>52845</xdr:rowOff>
    </xdr:to>
    <xdr:sp macro="" textlink="">
      <xdr:nvSpPr>
        <xdr:cNvPr id="369" name="楕円 368"/>
        <xdr:cNvSpPr/>
      </xdr:nvSpPr>
      <xdr:spPr>
        <a:xfrm>
          <a:off x="9192260" y="9845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37622</xdr:rowOff>
    </xdr:from>
    <xdr:ext cx="469744" cy="259045"/>
    <xdr:sp macro="" textlink="">
      <xdr:nvSpPr>
        <xdr:cNvPr id="370" name="農林水産業費該当値テキスト"/>
        <xdr:cNvSpPr txBox="1"/>
      </xdr:nvSpPr>
      <xdr:spPr>
        <a:xfrm>
          <a:off x="9271000" y="976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116560</xdr:rowOff>
    </xdr:from>
    <xdr:to>
      <xdr:col>50</xdr:col>
      <xdr:colOff>165100</xdr:colOff>
      <xdr:row>59</xdr:row>
      <xdr:rowOff>46710</xdr:rowOff>
    </xdr:to>
    <xdr:sp macro="" textlink="">
      <xdr:nvSpPr>
        <xdr:cNvPr id="371" name="楕円 370"/>
        <xdr:cNvSpPr/>
      </xdr:nvSpPr>
      <xdr:spPr>
        <a:xfrm>
          <a:off x="8445500" y="9839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37837</xdr:rowOff>
    </xdr:from>
    <xdr:ext cx="469744" cy="259045"/>
    <xdr:sp macro="" textlink="">
      <xdr:nvSpPr>
        <xdr:cNvPr id="372" name="テキスト ボックス 371"/>
        <xdr:cNvSpPr txBox="1"/>
      </xdr:nvSpPr>
      <xdr:spPr>
        <a:xfrm>
          <a:off x="8284288" y="99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6376</xdr:rowOff>
    </xdr:from>
    <xdr:to>
      <xdr:col>46</xdr:col>
      <xdr:colOff>38100</xdr:colOff>
      <xdr:row>58</xdr:row>
      <xdr:rowOff>107976</xdr:rowOff>
    </xdr:to>
    <xdr:sp macro="" textlink="">
      <xdr:nvSpPr>
        <xdr:cNvPr id="373" name="楕円 372"/>
        <xdr:cNvSpPr/>
      </xdr:nvSpPr>
      <xdr:spPr>
        <a:xfrm>
          <a:off x="7670800" y="9729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99103</xdr:rowOff>
    </xdr:from>
    <xdr:ext cx="469744" cy="259045"/>
    <xdr:sp macro="" textlink="">
      <xdr:nvSpPr>
        <xdr:cNvPr id="374" name="テキスト ボックス 373"/>
        <xdr:cNvSpPr txBox="1"/>
      </xdr:nvSpPr>
      <xdr:spPr>
        <a:xfrm>
          <a:off x="7509588" y="982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128829</xdr:rowOff>
    </xdr:from>
    <xdr:to>
      <xdr:col>41</xdr:col>
      <xdr:colOff>101600</xdr:colOff>
      <xdr:row>59</xdr:row>
      <xdr:rowOff>58979</xdr:rowOff>
    </xdr:to>
    <xdr:sp macro="" textlink="">
      <xdr:nvSpPr>
        <xdr:cNvPr id="375" name="楕円 374"/>
        <xdr:cNvSpPr/>
      </xdr:nvSpPr>
      <xdr:spPr>
        <a:xfrm>
          <a:off x="6873240" y="9851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50106</xdr:rowOff>
    </xdr:from>
    <xdr:ext cx="378565" cy="259045"/>
    <xdr:sp macro="" textlink="">
      <xdr:nvSpPr>
        <xdr:cNvPr id="376" name="テキスト ボックス 375"/>
        <xdr:cNvSpPr txBox="1"/>
      </xdr:nvSpPr>
      <xdr:spPr>
        <a:xfrm>
          <a:off x="6757617" y="994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131534</xdr:rowOff>
    </xdr:from>
    <xdr:to>
      <xdr:col>36</xdr:col>
      <xdr:colOff>165100</xdr:colOff>
      <xdr:row>59</xdr:row>
      <xdr:rowOff>61684</xdr:rowOff>
    </xdr:to>
    <xdr:sp macro="" textlink="">
      <xdr:nvSpPr>
        <xdr:cNvPr id="377" name="楕円 376"/>
        <xdr:cNvSpPr/>
      </xdr:nvSpPr>
      <xdr:spPr>
        <a:xfrm>
          <a:off x="6098540" y="9854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52811</xdr:rowOff>
    </xdr:from>
    <xdr:ext cx="378565" cy="259045"/>
    <xdr:sp macro="" textlink="">
      <xdr:nvSpPr>
        <xdr:cNvPr id="378" name="テキスト ボックス 377"/>
        <xdr:cNvSpPr txBox="1"/>
      </xdr:nvSpPr>
      <xdr:spPr>
        <a:xfrm>
          <a:off x="5982917" y="9943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xdr:cNvCxnSpPr/>
      </xdr:nvCxnSpPr>
      <xdr:spPr>
        <a:xfrm flipV="1">
          <a:off x="9218295" y="11803373"/>
          <a:ext cx="1270" cy="15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xdr:cNvSpPr txBox="1"/>
      </xdr:nvSpPr>
      <xdr:spPr>
        <a:xfrm>
          <a:off x="9271000" y="13316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xdr:cNvCxnSpPr/>
      </xdr:nvCxnSpPr>
      <xdr:spPr>
        <a:xfrm>
          <a:off x="9154160" y="13312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xdr:cNvSpPr txBox="1"/>
      </xdr:nvSpPr>
      <xdr:spPr>
        <a:xfrm>
          <a:off x="9271000" y="1158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xdr:cNvCxnSpPr/>
      </xdr:nvCxnSpPr>
      <xdr:spPr>
        <a:xfrm>
          <a:off x="9154160" y="11803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141398</xdr:rowOff>
    </xdr:from>
    <xdr:to>
      <xdr:col>55</xdr:col>
      <xdr:colOff>0</xdr:colOff>
      <xdr:row>78</xdr:row>
      <xdr:rowOff>143587</xdr:rowOff>
    </xdr:to>
    <xdr:cxnSp macro="">
      <xdr:nvCxnSpPr>
        <xdr:cNvPr id="409" name="直線コネクタ 408"/>
        <xdr:cNvCxnSpPr/>
      </xdr:nvCxnSpPr>
      <xdr:spPr>
        <a:xfrm>
          <a:off x="8496300" y="13217318"/>
          <a:ext cx="7239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xdr:cNvSpPr txBox="1"/>
      </xdr:nvSpPr>
      <xdr:spPr>
        <a:xfrm>
          <a:off x="9271000" y="12890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xdr:cNvSpPr/>
      </xdr:nvSpPr>
      <xdr:spPr>
        <a:xfrm>
          <a:off x="9192260" y="1303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141398</xdr:rowOff>
    </xdr:from>
    <xdr:to>
      <xdr:col>50</xdr:col>
      <xdr:colOff>114300</xdr:colOff>
      <xdr:row>79</xdr:row>
      <xdr:rowOff>13807</xdr:rowOff>
    </xdr:to>
    <xdr:cxnSp macro="">
      <xdr:nvCxnSpPr>
        <xdr:cNvPr id="412" name="直線コネクタ 411"/>
        <xdr:cNvCxnSpPr/>
      </xdr:nvCxnSpPr>
      <xdr:spPr>
        <a:xfrm flipV="1">
          <a:off x="7713980" y="13217318"/>
          <a:ext cx="782320" cy="4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xdr:cNvSpPr/>
      </xdr:nvSpPr>
      <xdr:spPr>
        <a:xfrm>
          <a:off x="8445500" y="1297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xdr:cNvSpPr txBox="1"/>
      </xdr:nvSpPr>
      <xdr:spPr>
        <a:xfrm>
          <a:off x="8284288" y="1275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9593</xdr:rowOff>
    </xdr:from>
    <xdr:to>
      <xdr:col>45</xdr:col>
      <xdr:colOff>177800</xdr:colOff>
      <xdr:row>79</xdr:row>
      <xdr:rowOff>13807</xdr:rowOff>
    </xdr:to>
    <xdr:cxnSp macro="">
      <xdr:nvCxnSpPr>
        <xdr:cNvPr id="415" name="直線コネクタ 414"/>
        <xdr:cNvCxnSpPr/>
      </xdr:nvCxnSpPr>
      <xdr:spPr>
        <a:xfrm>
          <a:off x="6924040" y="13253153"/>
          <a:ext cx="78994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xdr:cNvSpPr/>
      </xdr:nvSpPr>
      <xdr:spPr>
        <a:xfrm>
          <a:off x="7670800" y="129747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xdr:cNvSpPr txBox="1"/>
      </xdr:nvSpPr>
      <xdr:spPr>
        <a:xfrm>
          <a:off x="7509588" y="1275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9593</xdr:rowOff>
    </xdr:from>
    <xdr:to>
      <xdr:col>41</xdr:col>
      <xdr:colOff>50800</xdr:colOff>
      <xdr:row>79</xdr:row>
      <xdr:rowOff>24126</xdr:rowOff>
    </xdr:to>
    <xdr:cxnSp macro="">
      <xdr:nvCxnSpPr>
        <xdr:cNvPr id="418" name="直線コネクタ 417"/>
        <xdr:cNvCxnSpPr/>
      </xdr:nvCxnSpPr>
      <xdr:spPr>
        <a:xfrm flipV="1">
          <a:off x="6149340" y="13253153"/>
          <a:ext cx="7747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xdr:cNvSpPr/>
      </xdr:nvSpPr>
      <xdr:spPr>
        <a:xfrm>
          <a:off x="6873240" y="1290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0" name="テキスト ボックス 419"/>
        <xdr:cNvSpPr txBox="1"/>
      </xdr:nvSpPr>
      <xdr:spPr>
        <a:xfrm>
          <a:off x="6702571" y="126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xdr:cNvSpPr/>
      </xdr:nvSpPr>
      <xdr:spPr>
        <a:xfrm>
          <a:off x="6098540" y="13069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2" name="テキスト ボックス 421"/>
        <xdr:cNvSpPr txBox="1"/>
      </xdr:nvSpPr>
      <xdr:spPr>
        <a:xfrm>
          <a:off x="5937328" y="1284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92787</xdr:rowOff>
    </xdr:from>
    <xdr:to>
      <xdr:col>55</xdr:col>
      <xdr:colOff>50800</xdr:colOff>
      <xdr:row>79</xdr:row>
      <xdr:rowOff>22937</xdr:rowOff>
    </xdr:to>
    <xdr:sp macro="" textlink="">
      <xdr:nvSpPr>
        <xdr:cNvPr id="428" name="楕円 427"/>
        <xdr:cNvSpPr/>
      </xdr:nvSpPr>
      <xdr:spPr>
        <a:xfrm>
          <a:off x="9192260" y="131687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7714</xdr:rowOff>
    </xdr:from>
    <xdr:ext cx="469744" cy="259045"/>
    <xdr:sp macro="" textlink="">
      <xdr:nvSpPr>
        <xdr:cNvPr id="429" name="商工費該当値テキスト"/>
        <xdr:cNvSpPr txBox="1"/>
      </xdr:nvSpPr>
      <xdr:spPr>
        <a:xfrm>
          <a:off x="9271000" y="1308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90598</xdr:rowOff>
    </xdr:from>
    <xdr:to>
      <xdr:col>50</xdr:col>
      <xdr:colOff>165100</xdr:colOff>
      <xdr:row>79</xdr:row>
      <xdr:rowOff>20748</xdr:rowOff>
    </xdr:to>
    <xdr:sp macro="" textlink="">
      <xdr:nvSpPr>
        <xdr:cNvPr id="430" name="楕円 429"/>
        <xdr:cNvSpPr/>
      </xdr:nvSpPr>
      <xdr:spPr>
        <a:xfrm>
          <a:off x="8445500" y="13166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11875</xdr:rowOff>
    </xdr:from>
    <xdr:ext cx="469744" cy="259045"/>
    <xdr:sp macro="" textlink="">
      <xdr:nvSpPr>
        <xdr:cNvPr id="431" name="テキスト ボックス 430"/>
        <xdr:cNvSpPr txBox="1"/>
      </xdr:nvSpPr>
      <xdr:spPr>
        <a:xfrm>
          <a:off x="8284288" y="1325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134457</xdr:rowOff>
    </xdr:from>
    <xdr:to>
      <xdr:col>46</xdr:col>
      <xdr:colOff>38100</xdr:colOff>
      <xdr:row>79</xdr:row>
      <xdr:rowOff>64607</xdr:rowOff>
    </xdr:to>
    <xdr:sp macro="" textlink="">
      <xdr:nvSpPr>
        <xdr:cNvPr id="432" name="楕円 431"/>
        <xdr:cNvSpPr/>
      </xdr:nvSpPr>
      <xdr:spPr>
        <a:xfrm>
          <a:off x="7670800" y="132103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55734</xdr:rowOff>
    </xdr:from>
    <xdr:ext cx="469744" cy="259045"/>
    <xdr:sp macro="" textlink="">
      <xdr:nvSpPr>
        <xdr:cNvPr id="433" name="テキスト ボックス 432"/>
        <xdr:cNvSpPr txBox="1"/>
      </xdr:nvSpPr>
      <xdr:spPr>
        <a:xfrm>
          <a:off x="7509588" y="1329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130243</xdr:rowOff>
    </xdr:from>
    <xdr:to>
      <xdr:col>41</xdr:col>
      <xdr:colOff>101600</xdr:colOff>
      <xdr:row>79</xdr:row>
      <xdr:rowOff>60393</xdr:rowOff>
    </xdr:to>
    <xdr:sp macro="" textlink="">
      <xdr:nvSpPr>
        <xdr:cNvPr id="434" name="楕円 433"/>
        <xdr:cNvSpPr/>
      </xdr:nvSpPr>
      <xdr:spPr>
        <a:xfrm>
          <a:off x="6873240" y="13206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51520</xdr:rowOff>
    </xdr:from>
    <xdr:ext cx="469744" cy="259045"/>
    <xdr:sp macro="" textlink="">
      <xdr:nvSpPr>
        <xdr:cNvPr id="435" name="テキスト ボックス 434"/>
        <xdr:cNvSpPr txBox="1"/>
      </xdr:nvSpPr>
      <xdr:spPr>
        <a:xfrm>
          <a:off x="6712028" y="1329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144776</xdr:rowOff>
    </xdr:from>
    <xdr:to>
      <xdr:col>36</xdr:col>
      <xdr:colOff>165100</xdr:colOff>
      <xdr:row>79</xdr:row>
      <xdr:rowOff>74926</xdr:rowOff>
    </xdr:to>
    <xdr:sp macro="" textlink="">
      <xdr:nvSpPr>
        <xdr:cNvPr id="436" name="楕円 435"/>
        <xdr:cNvSpPr/>
      </xdr:nvSpPr>
      <xdr:spPr>
        <a:xfrm>
          <a:off x="6098540" y="13220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66053</xdr:rowOff>
    </xdr:from>
    <xdr:ext cx="469744" cy="259045"/>
    <xdr:sp macro="" textlink="">
      <xdr:nvSpPr>
        <xdr:cNvPr id="437" name="テキスト ボックス 436"/>
        <xdr:cNvSpPr txBox="1"/>
      </xdr:nvSpPr>
      <xdr:spPr>
        <a:xfrm>
          <a:off x="5937328" y="1330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xdr:cNvSpPr txBox="1"/>
      </xdr:nvSpPr>
      <xdr:spPr>
        <a:xfrm>
          <a:off x="53640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536404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536404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536404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xdr:cNvCxnSpPr/>
      </xdr:nvCxnSpPr>
      <xdr:spPr>
        <a:xfrm flipV="1">
          <a:off x="9218295" y="15097478"/>
          <a:ext cx="1270" cy="149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xdr:cNvSpPr txBox="1"/>
      </xdr:nvSpPr>
      <xdr:spPr>
        <a:xfrm>
          <a:off x="9271000" y="165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xdr:cNvCxnSpPr/>
      </xdr:nvCxnSpPr>
      <xdr:spPr>
        <a:xfrm>
          <a:off x="9154160" y="165911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xdr:cNvSpPr txBox="1"/>
      </xdr:nvSpPr>
      <xdr:spPr>
        <a:xfrm>
          <a:off x="9271000" y="14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xdr:cNvCxnSpPr/>
      </xdr:nvCxnSpPr>
      <xdr:spPr>
        <a:xfrm>
          <a:off x="9154160" y="15097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155360</xdr:rowOff>
    </xdr:from>
    <xdr:to>
      <xdr:col>55</xdr:col>
      <xdr:colOff>0</xdr:colOff>
      <xdr:row>98</xdr:row>
      <xdr:rowOff>18314</xdr:rowOff>
    </xdr:to>
    <xdr:cxnSp macro="">
      <xdr:nvCxnSpPr>
        <xdr:cNvPr id="465" name="直線コネクタ 464"/>
        <xdr:cNvCxnSpPr/>
      </xdr:nvCxnSpPr>
      <xdr:spPr>
        <a:xfrm flipV="1">
          <a:off x="8496300" y="16416440"/>
          <a:ext cx="7239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xdr:cNvSpPr txBox="1"/>
      </xdr:nvSpPr>
      <xdr:spPr>
        <a:xfrm>
          <a:off x="9271000" y="15910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xdr:cNvSpPr/>
      </xdr:nvSpPr>
      <xdr:spPr>
        <a:xfrm>
          <a:off x="9192260" y="160551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115674</xdr:rowOff>
    </xdr:from>
    <xdr:to>
      <xdr:col>50</xdr:col>
      <xdr:colOff>114300</xdr:colOff>
      <xdr:row>98</xdr:row>
      <xdr:rowOff>18314</xdr:rowOff>
    </xdr:to>
    <xdr:cxnSp macro="">
      <xdr:nvCxnSpPr>
        <xdr:cNvPr id="468" name="直線コネクタ 467"/>
        <xdr:cNvCxnSpPr/>
      </xdr:nvCxnSpPr>
      <xdr:spPr>
        <a:xfrm>
          <a:off x="7713980" y="16376754"/>
          <a:ext cx="782320" cy="7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xdr:cNvSpPr/>
      </xdr:nvSpPr>
      <xdr:spPr>
        <a:xfrm>
          <a:off x="8445500" y="160519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xdr:cNvSpPr txBox="1"/>
      </xdr:nvSpPr>
      <xdr:spPr>
        <a:xfrm>
          <a:off x="8251971" y="158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22566</xdr:rowOff>
    </xdr:from>
    <xdr:to>
      <xdr:col>45</xdr:col>
      <xdr:colOff>177800</xdr:colOff>
      <xdr:row>97</xdr:row>
      <xdr:rowOff>115674</xdr:rowOff>
    </xdr:to>
    <xdr:cxnSp macro="">
      <xdr:nvCxnSpPr>
        <xdr:cNvPr id="471" name="直線コネクタ 470"/>
        <xdr:cNvCxnSpPr/>
      </xdr:nvCxnSpPr>
      <xdr:spPr>
        <a:xfrm>
          <a:off x="6924040" y="16283646"/>
          <a:ext cx="789940" cy="9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xdr:cNvSpPr/>
      </xdr:nvSpPr>
      <xdr:spPr>
        <a:xfrm>
          <a:off x="7670800" y="16063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xdr:cNvSpPr txBox="1"/>
      </xdr:nvSpPr>
      <xdr:spPr>
        <a:xfrm>
          <a:off x="7477271" y="1584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147450</xdr:rowOff>
    </xdr:from>
    <xdr:to>
      <xdr:col>41</xdr:col>
      <xdr:colOff>50800</xdr:colOff>
      <xdr:row>97</xdr:row>
      <xdr:rowOff>22566</xdr:rowOff>
    </xdr:to>
    <xdr:cxnSp macro="">
      <xdr:nvCxnSpPr>
        <xdr:cNvPr id="474" name="直線コネクタ 473"/>
        <xdr:cNvCxnSpPr/>
      </xdr:nvCxnSpPr>
      <xdr:spPr>
        <a:xfrm>
          <a:off x="6149340" y="16240890"/>
          <a:ext cx="774700" cy="4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xdr:cNvSpPr/>
      </xdr:nvSpPr>
      <xdr:spPr>
        <a:xfrm>
          <a:off x="6873240" y="1609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6" name="テキスト ボックス 475"/>
        <xdr:cNvSpPr txBox="1"/>
      </xdr:nvSpPr>
      <xdr:spPr>
        <a:xfrm>
          <a:off x="6702571" y="1587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xdr:cNvSpPr/>
      </xdr:nvSpPr>
      <xdr:spPr>
        <a:xfrm>
          <a:off x="6098540" y="1610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8" name="テキスト ボックス 477"/>
        <xdr:cNvSpPr txBox="1"/>
      </xdr:nvSpPr>
      <xdr:spPr>
        <a:xfrm>
          <a:off x="5905011" y="158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104560</xdr:rowOff>
    </xdr:from>
    <xdr:to>
      <xdr:col>55</xdr:col>
      <xdr:colOff>50800</xdr:colOff>
      <xdr:row>98</xdr:row>
      <xdr:rowOff>34710</xdr:rowOff>
    </xdr:to>
    <xdr:sp macro="" textlink="">
      <xdr:nvSpPr>
        <xdr:cNvPr id="484" name="楕円 483"/>
        <xdr:cNvSpPr/>
      </xdr:nvSpPr>
      <xdr:spPr>
        <a:xfrm>
          <a:off x="9192260" y="16365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82987</xdr:rowOff>
    </xdr:from>
    <xdr:ext cx="534377" cy="259045"/>
    <xdr:sp macro="" textlink="">
      <xdr:nvSpPr>
        <xdr:cNvPr id="485" name="土木費該当値テキスト"/>
        <xdr:cNvSpPr txBox="1"/>
      </xdr:nvSpPr>
      <xdr:spPr>
        <a:xfrm>
          <a:off x="9271000" y="163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138964</xdr:rowOff>
    </xdr:from>
    <xdr:to>
      <xdr:col>50</xdr:col>
      <xdr:colOff>165100</xdr:colOff>
      <xdr:row>98</xdr:row>
      <xdr:rowOff>69114</xdr:rowOff>
    </xdr:to>
    <xdr:sp macro="" textlink="">
      <xdr:nvSpPr>
        <xdr:cNvPr id="486" name="楕円 485"/>
        <xdr:cNvSpPr/>
      </xdr:nvSpPr>
      <xdr:spPr>
        <a:xfrm>
          <a:off x="8445500" y="16400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60241</xdr:rowOff>
    </xdr:from>
    <xdr:ext cx="534377" cy="259045"/>
    <xdr:sp macro="" textlink="">
      <xdr:nvSpPr>
        <xdr:cNvPr id="487" name="テキスト ボックス 486"/>
        <xdr:cNvSpPr txBox="1"/>
      </xdr:nvSpPr>
      <xdr:spPr>
        <a:xfrm>
          <a:off x="8251971" y="1648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64874</xdr:rowOff>
    </xdr:from>
    <xdr:to>
      <xdr:col>46</xdr:col>
      <xdr:colOff>38100</xdr:colOff>
      <xdr:row>97</xdr:row>
      <xdr:rowOff>166474</xdr:rowOff>
    </xdr:to>
    <xdr:sp macro="" textlink="">
      <xdr:nvSpPr>
        <xdr:cNvPr id="488" name="楕円 487"/>
        <xdr:cNvSpPr/>
      </xdr:nvSpPr>
      <xdr:spPr>
        <a:xfrm>
          <a:off x="7670800" y="16325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157601</xdr:rowOff>
    </xdr:from>
    <xdr:ext cx="534377" cy="259045"/>
    <xdr:sp macro="" textlink="">
      <xdr:nvSpPr>
        <xdr:cNvPr id="489" name="テキスト ボックス 488"/>
        <xdr:cNvSpPr txBox="1"/>
      </xdr:nvSpPr>
      <xdr:spPr>
        <a:xfrm>
          <a:off x="7477271" y="1641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143216</xdr:rowOff>
    </xdr:from>
    <xdr:to>
      <xdr:col>41</xdr:col>
      <xdr:colOff>101600</xdr:colOff>
      <xdr:row>97</xdr:row>
      <xdr:rowOff>73366</xdr:rowOff>
    </xdr:to>
    <xdr:sp macro="" textlink="">
      <xdr:nvSpPr>
        <xdr:cNvPr id="490" name="楕円 489"/>
        <xdr:cNvSpPr/>
      </xdr:nvSpPr>
      <xdr:spPr>
        <a:xfrm>
          <a:off x="6873240" y="16236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64493</xdr:rowOff>
    </xdr:from>
    <xdr:ext cx="534377" cy="259045"/>
    <xdr:sp macro="" textlink="">
      <xdr:nvSpPr>
        <xdr:cNvPr id="491" name="テキスト ボックス 490"/>
        <xdr:cNvSpPr txBox="1"/>
      </xdr:nvSpPr>
      <xdr:spPr>
        <a:xfrm>
          <a:off x="6702571" y="1632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96650</xdr:rowOff>
    </xdr:from>
    <xdr:to>
      <xdr:col>36</xdr:col>
      <xdr:colOff>165100</xdr:colOff>
      <xdr:row>97</xdr:row>
      <xdr:rowOff>26800</xdr:rowOff>
    </xdr:to>
    <xdr:sp macro="" textlink="">
      <xdr:nvSpPr>
        <xdr:cNvPr id="492" name="楕円 491"/>
        <xdr:cNvSpPr/>
      </xdr:nvSpPr>
      <xdr:spPr>
        <a:xfrm>
          <a:off x="6098540" y="16190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17927</xdr:rowOff>
    </xdr:from>
    <xdr:ext cx="534377" cy="259045"/>
    <xdr:sp macro="" textlink="">
      <xdr:nvSpPr>
        <xdr:cNvPr id="493" name="テキスト ボックス 492"/>
        <xdr:cNvSpPr txBox="1"/>
      </xdr:nvSpPr>
      <xdr:spPr>
        <a:xfrm>
          <a:off x="5905011" y="162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xdr:cNvCxnSpPr/>
      </xdr:nvCxnSpPr>
      <xdr:spPr>
        <a:xfrm flipV="1">
          <a:off x="14374495" y="5197932"/>
          <a:ext cx="1269" cy="1457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xdr:cNvSpPr txBox="1"/>
      </xdr:nvSpPr>
      <xdr:spPr>
        <a:xfrm>
          <a:off x="14419580" y="66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xdr:cNvCxnSpPr/>
      </xdr:nvCxnSpPr>
      <xdr:spPr>
        <a:xfrm>
          <a:off x="14287500" y="6655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xdr:cNvSpPr txBox="1"/>
      </xdr:nvSpPr>
      <xdr:spPr>
        <a:xfrm>
          <a:off x="14419580" y="497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xdr:cNvCxnSpPr/>
      </xdr:nvCxnSpPr>
      <xdr:spPr>
        <a:xfrm>
          <a:off x="14287500" y="5197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67614</xdr:rowOff>
    </xdr:from>
    <xdr:to>
      <xdr:col>85</xdr:col>
      <xdr:colOff>127000</xdr:colOff>
      <xdr:row>38</xdr:row>
      <xdr:rowOff>85560</xdr:rowOff>
    </xdr:to>
    <xdr:cxnSp macro="">
      <xdr:nvCxnSpPr>
        <xdr:cNvPr id="523" name="直線コネクタ 522"/>
        <xdr:cNvCxnSpPr/>
      </xdr:nvCxnSpPr>
      <xdr:spPr>
        <a:xfrm flipV="1">
          <a:off x="13629640" y="6437934"/>
          <a:ext cx="74676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4" name="消防費平均値テキスト"/>
        <xdr:cNvSpPr txBox="1"/>
      </xdr:nvSpPr>
      <xdr:spPr>
        <a:xfrm>
          <a:off x="14419580" y="6167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xdr:cNvSpPr/>
      </xdr:nvSpPr>
      <xdr:spPr>
        <a:xfrm>
          <a:off x="14325600" y="6312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26543</xdr:rowOff>
    </xdr:from>
    <xdr:to>
      <xdr:col>81</xdr:col>
      <xdr:colOff>50800</xdr:colOff>
      <xdr:row>38</xdr:row>
      <xdr:rowOff>85560</xdr:rowOff>
    </xdr:to>
    <xdr:cxnSp macro="">
      <xdr:nvCxnSpPr>
        <xdr:cNvPr id="526" name="直線コネクタ 525"/>
        <xdr:cNvCxnSpPr/>
      </xdr:nvCxnSpPr>
      <xdr:spPr>
        <a:xfrm>
          <a:off x="12854940" y="6396863"/>
          <a:ext cx="774700" cy="5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xdr:cNvSpPr/>
      </xdr:nvSpPr>
      <xdr:spPr>
        <a:xfrm>
          <a:off x="13578840" y="6346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8" name="テキスト ボックス 527"/>
        <xdr:cNvSpPr txBox="1"/>
      </xdr:nvSpPr>
      <xdr:spPr>
        <a:xfrm>
          <a:off x="13408171" y="61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132042</xdr:rowOff>
    </xdr:from>
    <xdr:to>
      <xdr:col>76</xdr:col>
      <xdr:colOff>114300</xdr:colOff>
      <xdr:row>38</xdr:row>
      <xdr:rowOff>26543</xdr:rowOff>
    </xdr:to>
    <xdr:cxnSp macro="">
      <xdr:nvCxnSpPr>
        <xdr:cNvPr id="529" name="直線コネクタ 528"/>
        <xdr:cNvCxnSpPr/>
      </xdr:nvCxnSpPr>
      <xdr:spPr>
        <a:xfrm>
          <a:off x="12072620" y="6334722"/>
          <a:ext cx="78232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xdr:cNvSpPr/>
      </xdr:nvSpPr>
      <xdr:spPr>
        <a:xfrm>
          <a:off x="12804140" y="6353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1" name="テキスト ボックス 530"/>
        <xdr:cNvSpPr txBox="1"/>
      </xdr:nvSpPr>
      <xdr:spPr>
        <a:xfrm>
          <a:off x="12610611" y="64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132042</xdr:rowOff>
    </xdr:from>
    <xdr:to>
      <xdr:col>71</xdr:col>
      <xdr:colOff>177800</xdr:colOff>
      <xdr:row>38</xdr:row>
      <xdr:rowOff>76912</xdr:rowOff>
    </xdr:to>
    <xdr:cxnSp macro="">
      <xdr:nvCxnSpPr>
        <xdr:cNvPr id="532" name="直線コネクタ 531"/>
        <xdr:cNvCxnSpPr/>
      </xdr:nvCxnSpPr>
      <xdr:spPr>
        <a:xfrm flipV="1">
          <a:off x="11282680" y="6334722"/>
          <a:ext cx="789940" cy="1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xdr:cNvSpPr/>
      </xdr:nvSpPr>
      <xdr:spPr>
        <a:xfrm>
          <a:off x="12029440" y="6335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4" name="テキスト ボックス 533"/>
        <xdr:cNvSpPr txBox="1"/>
      </xdr:nvSpPr>
      <xdr:spPr>
        <a:xfrm>
          <a:off x="11835911" y="64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xdr:cNvSpPr/>
      </xdr:nvSpPr>
      <xdr:spPr>
        <a:xfrm>
          <a:off x="11231880" y="6352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36" name="テキスト ボックス 535"/>
        <xdr:cNvSpPr txBox="1"/>
      </xdr:nvSpPr>
      <xdr:spPr>
        <a:xfrm>
          <a:off x="11061211" y="61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16814</xdr:rowOff>
    </xdr:from>
    <xdr:to>
      <xdr:col>85</xdr:col>
      <xdr:colOff>177800</xdr:colOff>
      <xdr:row>38</xdr:row>
      <xdr:rowOff>118414</xdr:rowOff>
    </xdr:to>
    <xdr:sp macro="" textlink="">
      <xdr:nvSpPr>
        <xdr:cNvPr id="542" name="楕円 541"/>
        <xdr:cNvSpPr/>
      </xdr:nvSpPr>
      <xdr:spPr>
        <a:xfrm>
          <a:off x="14325600" y="6387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166691</xdr:rowOff>
    </xdr:from>
    <xdr:ext cx="534377" cy="259045"/>
    <xdr:sp macro="" textlink="">
      <xdr:nvSpPr>
        <xdr:cNvPr id="543" name="消防費該当値テキスト"/>
        <xdr:cNvSpPr txBox="1"/>
      </xdr:nvSpPr>
      <xdr:spPr>
        <a:xfrm>
          <a:off x="14419580" y="636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34760</xdr:rowOff>
    </xdr:from>
    <xdr:to>
      <xdr:col>81</xdr:col>
      <xdr:colOff>101600</xdr:colOff>
      <xdr:row>38</xdr:row>
      <xdr:rowOff>136360</xdr:rowOff>
    </xdr:to>
    <xdr:sp macro="" textlink="">
      <xdr:nvSpPr>
        <xdr:cNvPr id="544" name="楕円 543"/>
        <xdr:cNvSpPr/>
      </xdr:nvSpPr>
      <xdr:spPr>
        <a:xfrm>
          <a:off x="13578840" y="64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127487</xdr:rowOff>
    </xdr:from>
    <xdr:ext cx="534377" cy="259045"/>
    <xdr:sp macro="" textlink="">
      <xdr:nvSpPr>
        <xdr:cNvPr id="545" name="テキスト ボックス 544"/>
        <xdr:cNvSpPr txBox="1"/>
      </xdr:nvSpPr>
      <xdr:spPr>
        <a:xfrm>
          <a:off x="13408171" y="64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147193</xdr:rowOff>
    </xdr:from>
    <xdr:to>
      <xdr:col>76</xdr:col>
      <xdr:colOff>165100</xdr:colOff>
      <xdr:row>38</xdr:row>
      <xdr:rowOff>77343</xdr:rowOff>
    </xdr:to>
    <xdr:sp macro="" textlink="">
      <xdr:nvSpPr>
        <xdr:cNvPr id="546" name="楕円 545"/>
        <xdr:cNvSpPr/>
      </xdr:nvSpPr>
      <xdr:spPr>
        <a:xfrm>
          <a:off x="12804140" y="6349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93870</xdr:rowOff>
    </xdr:from>
    <xdr:ext cx="534377" cy="259045"/>
    <xdr:sp macro="" textlink="">
      <xdr:nvSpPr>
        <xdr:cNvPr id="547" name="テキスト ボックス 546"/>
        <xdr:cNvSpPr txBox="1"/>
      </xdr:nvSpPr>
      <xdr:spPr>
        <a:xfrm>
          <a:off x="12610611" y="61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81242</xdr:rowOff>
    </xdr:from>
    <xdr:to>
      <xdr:col>72</xdr:col>
      <xdr:colOff>38100</xdr:colOff>
      <xdr:row>38</xdr:row>
      <xdr:rowOff>11392</xdr:rowOff>
    </xdr:to>
    <xdr:sp macro="" textlink="">
      <xdr:nvSpPr>
        <xdr:cNvPr id="548" name="楕円 547"/>
        <xdr:cNvSpPr/>
      </xdr:nvSpPr>
      <xdr:spPr>
        <a:xfrm>
          <a:off x="12029440" y="62839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27919</xdr:rowOff>
    </xdr:from>
    <xdr:ext cx="534377" cy="259045"/>
    <xdr:sp macro="" textlink="">
      <xdr:nvSpPr>
        <xdr:cNvPr id="549" name="テキスト ボックス 548"/>
        <xdr:cNvSpPr txBox="1"/>
      </xdr:nvSpPr>
      <xdr:spPr>
        <a:xfrm>
          <a:off x="11835911" y="60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26112</xdr:rowOff>
    </xdr:from>
    <xdr:to>
      <xdr:col>67</xdr:col>
      <xdr:colOff>101600</xdr:colOff>
      <xdr:row>38</xdr:row>
      <xdr:rowOff>127712</xdr:rowOff>
    </xdr:to>
    <xdr:sp macro="" textlink="">
      <xdr:nvSpPr>
        <xdr:cNvPr id="550" name="楕円 549"/>
        <xdr:cNvSpPr/>
      </xdr:nvSpPr>
      <xdr:spPr>
        <a:xfrm>
          <a:off x="11231880" y="63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118839</xdr:rowOff>
    </xdr:from>
    <xdr:ext cx="534377" cy="259045"/>
    <xdr:sp macro="" textlink="">
      <xdr:nvSpPr>
        <xdr:cNvPr id="551" name="テキスト ボックス 550"/>
        <xdr:cNvSpPr txBox="1"/>
      </xdr:nvSpPr>
      <xdr:spPr>
        <a:xfrm>
          <a:off x="11061211" y="64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049738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049738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049738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049738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043326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043326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xdr:cNvCxnSpPr/>
      </xdr:nvCxnSpPr>
      <xdr:spPr>
        <a:xfrm flipV="1">
          <a:off x="14374495" y="8413915"/>
          <a:ext cx="1269" cy="1436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xdr:cNvSpPr txBox="1"/>
      </xdr:nvSpPr>
      <xdr:spPr>
        <a:xfrm>
          <a:off x="14419580" y="98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xdr:cNvCxnSpPr/>
      </xdr:nvCxnSpPr>
      <xdr:spPr>
        <a:xfrm>
          <a:off x="14287500" y="9850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xdr:cNvSpPr txBox="1"/>
      </xdr:nvSpPr>
      <xdr:spPr>
        <a:xfrm>
          <a:off x="14419580" y="819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xdr:cNvCxnSpPr/>
      </xdr:nvCxnSpPr>
      <xdr:spPr>
        <a:xfrm>
          <a:off x="14287500" y="8413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96576</xdr:rowOff>
    </xdr:from>
    <xdr:to>
      <xdr:col>85</xdr:col>
      <xdr:colOff>127000</xdr:colOff>
      <xdr:row>57</xdr:row>
      <xdr:rowOff>159817</xdr:rowOff>
    </xdr:to>
    <xdr:cxnSp macro="">
      <xdr:nvCxnSpPr>
        <xdr:cNvPr id="583" name="直線コネクタ 582"/>
        <xdr:cNvCxnSpPr/>
      </xdr:nvCxnSpPr>
      <xdr:spPr>
        <a:xfrm flipV="1">
          <a:off x="13629640" y="9484416"/>
          <a:ext cx="746760" cy="23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xdr:cNvSpPr txBox="1"/>
      </xdr:nvSpPr>
      <xdr:spPr>
        <a:xfrm>
          <a:off x="14419580" y="9284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xdr:cNvSpPr/>
      </xdr:nvSpPr>
      <xdr:spPr>
        <a:xfrm>
          <a:off x="14325600" y="94295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159817</xdr:rowOff>
    </xdr:from>
    <xdr:to>
      <xdr:col>81</xdr:col>
      <xdr:colOff>50800</xdr:colOff>
      <xdr:row>58</xdr:row>
      <xdr:rowOff>28976</xdr:rowOff>
    </xdr:to>
    <xdr:cxnSp macro="">
      <xdr:nvCxnSpPr>
        <xdr:cNvPr id="586" name="直線コネクタ 585"/>
        <xdr:cNvCxnSpPr/>
      </xdr:nvCxnSpPr>
      <xdr:spPr>
        <a:xfrm flipV="1">
          <a:off x="12854940" y="9715297"/>
          <a:ext cx="7747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xdr:cNvSpPr/>
      </xdr:nvSpPr>
      <xdr:spPr>
        <a:xfrm>
          <a:off x="13578840" y="9487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xdr:cNvSpPr txBox="1"/>
      </xdr:nvSpPr>
      <xdr:spPr>
        <a:xfrm>
          <a:off x="13408171" y="926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165467</xdr:rowOff>
    </xdr:from>
    <xdr:to>
      <xdr:col>76</xdr:col>
      <xdr:colOff>114300</xdr:colOff>
      <xdr:row>58</xdr:row>
      <xdr:rowOff>28976</xdr:rowOff>
    </xdr:to>
    <xdr:cxnSp macro="">
      <xdr:nvCxnSpPr>
        <xdr:cNvPr id="589" name="直線コネクタ 588"/>
        <xdr:cNvCxnSpPr/>
      </xdr:nvCxnSpPr>
      <xdr:spPr>
        <a:xfrm>
          <a:off x="12072620" y="9553307"/>
          <a:ext cx="782320" cy="19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xdr:cNvSpPr/>
      </xdr:nvSpPr>
      <xdr:spPr>
        <a:xfrm>
          <a:off x="12804140" y="95071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xdr:cNvSpPr txBox="1"/>
      </xdr:nvSpPr>
      <xdr:spPr>
        <a:xfrm>
          <a:off x="12610611" y="928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165467</xdr:rowOff>
    </xdr:from>
    <xdr:to>
      <xdr:col>71</xdr:col>
      <xdr:colOff>177800</xdr:colOff>
      <xdr:row>58</xdr:row>
      <xdr:rowOff>1315</xdr:rowOff>
    </xdr:to>
    <xdr:cxnSp macro="">
      <xdr:nvCxnSpPr>
        <xdr:cNvPr id="592" name="直線コネクタ 591"/>
        <xdr:cNvCxnSpPr/>
      </xdr:nvCxnSpPr>
      <xdr:spPr>
        <a:xfrm flipV="1">
          <a:off x="11282680" y="9553307"/>
          <a:ext cx="789940" cy="1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xdr:cNvSpPr/>
      </xdr:nvSpPr>
      <xdr:spPr>
        <a:xfrm>
          <a:off x="12029440" y="9415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4" name="テキスト ボックス 593"/>
        <xdr:cNvSpPr txBox="1"/>
      </xdr:nvSpPr>
      <xdr:spPr>
        <a:xfrm>
          <a:off x="11835911" y="919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xdr:cNvSpPr/>
      </xdr:nvSpPr>
      <xdr:spPr>
        <a:xfrm>
          <a:off x="11231880" y="9516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6" name="テキスト ボックス 595"/>
        <xdr:cNvSpPr txBox="1"/>
      </xdr:nvSpPr>
      <xdr:spPr>
        <a:xfrm>
          <a:off x="11061211" y="92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45776</xdr:rowOff>
    </xdr:from>
    <xdr:to>
      <xdr:col>85</xdr:col>
      <xdr:colOff>177800</xdr:colOff>
      <xdr:row>56</xdr:row>
      <xdr:rowOff>147376</xdr:rowOff>
    </xdr:to>
    <xdr:sp macro="" textlink="">
      <xdr:nvSpPr>
        <xdr:cNvPr id="602" name="楕円 601"/>
        <xdr:cNvSpPr/>
      </xdr:nvSpPr>
      <xdr:spPr>
        <a:xfrm>
          <a:off x="14325600" y="943361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24203</xdr:rowOff>
    </xdr:from>
    <xdr:ext cx="534377" cy="259045"/>
    <xdr:sp macro="" textlink="">
      <xdr:nvSpPr>
        <xdr:cNvPr id="603" name="教育費該当値テキスト"/>
        <xdr:cNvSpPr txBox="1"/>
      </xdr:nvSpPr>
      <xdr:spPr>
        <a:xfrm>
          <a:off x="14419580" y="941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109017</xdr:rowOff>
    </xdr:from>
    <xdr:to>
      <xdr:col>81</xdr:col>
      <xdr:colOff>101600</xdr:colOff>
      <xdr:row>58</xdr:row>
      <xdr:rowOff>39167</xdr:rowOff>
    </xdr:to>
    <xdr:sp macro="" textlink="">
      <xdr:nvSpPr>
        <xdr:cNvPr id="604" name="楕円 603"/>
        <xdr:cNvSpPr/>
      </xdr:nvSpPr>
      <xdr:spPr>
        <a:xfrm>
          <a:off x="13578840" y="9664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30294</xdr:rowOff>
    </xdr:from>
    <xdr:ext cx="534377" cy="259045"/>
    <xdr:sp macro="" textlink="">
      <xdr:nvSpPr>
        <xdr:cNvPr id="605" name="テキスト ボックス 604"/>
        <xdr:cNvSpPr txBox="1"/>
      </xdr:nvSpPr>
      <xdr:spPr>
        <a:xfrm>
          <a:off x="13408171" y="97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149626</xdr:rowOff>
    </xdr:from>
    <xdr:to>
      <xdr:col>76</xdr:col>
      <xdr:colOff>165100</xdr:colOff>
      <xdr:row>58</xdr:row>
      <xdr:rowOff>79776</xdr:rowOff>
    </xdr:to>
    <xdr:sp macro="" textlink="">
      <xdr:nvSpPr>
        <xdr:cNvPr id="606" name="楕円 605"/>
        <xdr:cNvSpPr/>
      </xdr:nvSpPr>
      <xdr:spPr>
        <a:xfrm>
          <a:off x="12804140" y="9705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70903</xdr:rowOff>
    </xdr:from>
    <xdr:ext cx="534377" cy="259045"/>
    <xdr:sp macro="" textlink="">
      <xdr:nvSpPr>
        <xdr:cNvPr id="607" name="テキスト ボックス 606"/>
        <xdr:cNvSpPr txBox="1"/>
      </xdr:nvSpPr>
      <xdr:spPr>
        <a:xfrm>
          <a:off x="12610611" y="97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114667</xdr:rowOff>
    </xdr:from>
    <xdr:to>
      <xdr:col>72</xdr:col>
      <xdr:colOff>38100</xdr:colOff>
      <xdr:row>57</xdr:row>
      <xdr:rowOff>44817</xdr:rowOff>
    </xdr:to>
    <xdr:sp macro="" textlink="">
      <xdr:nvSpPr>
        <xdr:cNvPr id="608" name="楕円 607"/>
        <xdr:cNvSpPr/>
      </xdr:nvSpPr>
      <xdr:spPr>
        <a:xfrm>
          <a:off x="12029440" y="9502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35944</xdr:rowOff>
    </xdr:from>
    <xdr:ext cx="534377" cy="259045"/>
    <xdr:sp macro="" textlink="">
      <xdr:nvSpPr>
        <xdr:cNvPr id="609" name="テキスト ボックス 608"/>
        <xdr:cNvSpPr txBox="1"/>
      </xdr:nvSpPr>
      <xdr:spPr>
        <a:xfrm>
          <a:off x="11835911" y="95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121965</xdr:rowOff>
    </xdr:from>
    <xdr:to>
      <xdr:col>67</xdr:col>
      <xdr:colOff>101600</xdr:colOff>
      <xdr:row>58</xdr:row>
      <xdr:rowOff>52115</xdr:rowOff>
    </xdr:to>
    <xdr:sp macro="" textlink="">
      <xdr:nvSpPr>
        <xdr:cNvPr id="610" name="楕円 609"/>
        <xdr:cNvSpPr/>
      </xdr:nvSpPr>
      <xdr:spPr>
        <a:xfrm>
          <a:off x="11231880" y="9677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43242</xdr:rowOff>
    </xdr:from>
    <xdr:ext cx="534377" cy="259045"/>
    <xdr:sp macro="" textlink="">
      <xdr:nvSpPr>
        <xdr:cNvPr id="611" name="テキスト ボックス 610"/>
        <xdr:cNvSpPr txBox="1"/>
      </xdr:nvSpPr>
      <xdr:spPr>
        <a:xfrm>
          <a:off x="11061211" y="97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xdr:cNvCxnSpPr/>
      </xdr:nvCxnSpPr>
      <xdr:spPr>
        <a:xfrm flipV="1">
          <a:off x="14374495" y="12155510"/>
          <a:ext cx="1269" cy="106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xdr:cNvSpPr txBox="1"/>
      </xdr:nvSpPr>
      <xdr:spPr>
        <a:xfrm>
          <a:off x="14419580" y="13226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xdr:cNvSpPr txBox="1"/>
      </xdr:nvSpPr>
      <xdr:spPr>
        <a:xfrm>
          <a:off x="14419580" y="1193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xdr:cNvCxnSpPr/>
      </xdr:nvCxnSpPr>
      <xdr:spPr>
        <a:xfrm>
          <a:off x="14287500" y="12155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136134</xdr:rowOff>
    </xdr:from>
    <xdr:to>
      <xdr:col>85</xdr:col>
      <xdr:colOff>127000</xdr:colOff>
      <xdr:row>78</xdr:row>
      <xdr:rowOff>137277</xdr:rowOff>
    </xdr:to>
    <xdr:cxnSp macro="">
      <xdr:nvCxnSpPr>
        <xdr:cNvPr id="638" name="直線コネクタ 637"/>
        <xdr:cNvCxnSpPr/>
      </xdr:nvCxnSpPr>
      <xdr:spPr>
        <a:xfrm flipV="1">
          <a:off x="13629640" y="13212054"/>
          <a:ext cx="74676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xdr:cNvSpPr txBox="1"/>
      </xdr:nvSpPr>
      <xdr:spPr>
        <a:xfrm>
          <a:off x="14419580" y="1297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xdr:cNvSpPr/>
      </xdr:nvSpPr>
      <xdr:spPr>
        <a:xfrm>
          <a:off x="14325600" y="131210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137277</xdr:rowOff>
    </xdr:from>
    <xdr:to>
      <xdr:col>81</xdr:col>
      <xdr:colOff>50800</xdr:colOff>
      <xdr:row>78</xdr:row>
      <xdr:rowOff>139700</xdr:rowOff>
    </xdr:to>
    <xdr:cxnSp macro="">
      <xdr:nvCxnSpPr>
        <xdr:cNvPr id="641" name="直線コネクタ 640"/>
        <xdr:cNvCxnSpPr/>
      </xdr:nvCxnSpPr>
      <xdr:spPr>
        <a:xfrm flipV="1">
          <a:off x="12854940" y="13213197"/>
          <a:ext cx="7747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xdr:cNvSpPr/>
      </xdr:nvSpPr>
      <xdr:spPr>
        <a:xfrm>
          <a:off x="13578840" y="1311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xdr:cNvSpPr txBox="1"/>
      </xdr:nvSpPr>
      <xdr:spPr>
        <a:xfrm>
          <a:off x="13417628" y="1290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132156</xdr:rowOff>
    </xdr:from>
    <xdr:to>
      <xdr:col>76</xdr:col>
      <xdr:colOff>114300</xdr:colOff>
      <xdr:row>78</xdr:row>
      <xdr:rowOff>139700</xdr:rowOff>
    </xdr:to>
    <xdr:cxnSp macro="">
      <xdr:nvCxnSpPr>
        <xdr:cNvPr id="644" name="直線コネクタ 643"/>
        <xdr:cNvCxnSpPr/>
      </xdr:nvCxnSpPr>
      <xdr:spPr>
        <a:xfrm>
          <a:off x="12072620" y="13208076"/>
          <a:ext cx="78232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xdr:cNvSpPr/>
      </xdr:nvSpPr>
      <xdr:spPr>
        <a:xfrm>
          <a:off x="12804140" y="1311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xdr:cNvSpPr txBox="1"/>
      </xdr:nvSpPr>
      <xdr:spPr>
        <a:xfrm>
          <a:off x="12642928" y="128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132156</xdr:rowOff>
    </xdr:from>
    <xdr:to>
      <xdr:col>71</xdr:col>
      <xdr:colOff>177800</xdr:colOff>
      <xdr:row>78</xdr:row>
      <xdr:rowOff>134945</xdr:rowOff>
    </xdr:to>
    <xdr:cxnSp macro="">
      <xdr:nvCxnSpPr>
        <xdr:cNvPr id="647" name="直線コネクタ 646"/>
        <xdr:cNvCxnSpPr/>
      </xdr:nvCxnSpPr>
      <xdr:spPr>
        <a:xfrm flipV="1">
          <a:off x="11282680" y="13208076"/>
          <a:ext cx="78994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xdr:cNvSpPr/>
      </xdr:nvSpPr>
      <xdr:spPr>
        <a:xfrm>
          <a:off x="12029440" y="13119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49" name="テキスト ボックス 648"/>
        <xdr:cNvSpPr txBox="1"/>
      </xdr:nvSpPr>
      <xdr:spPr>
        <a:xfrm>
          <a:off x="11906197" y="1290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xdr:cNvSpPr/>
      </xdr:nvSpPr>
      <xdr:spPr>
        <a:xfrm>
          <a:off x="11231880" y="1310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1" name="テキスト ボックス 650"/>
        <xdr:cNvSpPr txBox="1"/>
      </xdr:nvSpPr>
      <xdr:spPr>
        <a:xfrm>
          <a:off x="11070668" y="128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85334</xdr:rowOff>
    </xdr:from>
    <xdr:to>
      <xdr:col>85</xdr:col>
      <xdr:colOff>177800</xdr:colOff>
      <xdr:row>79</xdr:row>
      <xdr:rowOff>15484</xdr:rowOff>
    </xdr:to>
    <xdr:sp macro="" textlink="">
      <xdr:nvSpPr>
        <xdr:cNvPr id="657" name="楕円 656"/>
        <xdr:cNvSpPr/>
      </xdr:nvSpPr>
      <xdr:spPr>
        <a:xfrm>
          <a:off x="14325600" y="131612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13932" cy="259045"/>
    <xdr:sp macro="" textlink="">
      <xdr:nvSpPr>
        <xdr:cNvPr id="658" name="災害復旧費該当値テキスト"/>
        <xdr:cNvSpPr txBox="1"/>
      </xdr:nvSpPr>
      <xdr:spPr>
        <a:xfrm>
          <a:off x="14419580" y="13099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86477</xdr:rowOff>
    </xdr:from>
    <xdr:to>
      <xdr:col>81</xdr:col>
      <xdr:colOff>101600</xdr:colOff>
      <xdr:row>79</xdr:row>
      <xdr:rowOff>16627</xdr:rowOff>
    </xdr:to>
    <xdr:sp macro="" textlink="">
      <xdr:nvSpPr>
        <xdr:cNvPr id="659" name="楕円 658"/>
        <xdr:cNvSpPr/>
      </xdr:nvSpPr>
      <xdr:spPr>
        <a:xfrm>
          <a:off x="13578840" y="13162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7754</xdr:rowOff>
    </xdr:from>
    <xdr:ext cx="313932" cy="259045"/>
    <xdr:sp macro="" textlink="">
      <xdr:nvSpPr>
        <xdr:cNvPr id="660" name="テキスト ボックス 659"/>
        <xdr:cNvSpPr txBox="1"/>
      </xdr:nvSpPr>
      <xdr:spPr>
        <a:xfrm>
          <a:off x="13495533" y="1325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xdr:cNvSpPr/>
      </xdr:nvSpPr>
      <xdr:spPr>
        <a:xfrm>
          <a:off x="1280414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xdr:cNvSpPr txBox="1"/>
      </xdr:nvSpPr>
      <xdr:spPr>
        <a:xfrm>
          <a:off x="1273791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81356</xdr:rowOff>
    </xdr:from>
    <xdr:to>
      <xdr:col>72</xdr:col>
      <xdr:colOff>38100</xdr:colOff>
      <xdr:row>79</xdr:row>
      <xdr:rowOff>11506</xdr:rowOff>
    </xdr:to>
    <xdr:sp macro="" textlink="">
      <xdr:nvSpPr>
        <xdr:cNvPr id="663" name="楕円 662"/>
        <xdr:cNvSpPr/>
      </xdr:nvSpPr>
      <xdr:spPr>
        <a:xfrm>
          <a:off x="12029440" y="13157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2633</xdr:rowOff>
    </xdr:from>
    <xdr:ext cx="378565" cy="259045"/>
    <xdr:sp macro="" textlink="">
      <xdr:nvSpPr>
        <xdr:cNvPr id="664" name="テキスト ボックス 663"/>
        <xdr:cNvSpPr txBox="1"/>
      </xdr:nvSpPr>
      <xdr:spPr>
        <a:xfrm>
          <a:off x="11906197" y="1324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84145</xdr:rowOff>
    </xdr:from>
    <xdr:to>
      <xdr:col>67</xdr:col>
      <xdr:colOff>101600</xdr:colOff>
      <xdr:row>79</xdr:row>
      <xdr:rowOff>14295</xdr:rowOff>
    </xdr:to>
    <xdr:sp macro="" textlink="">
      <xdr:nvSpPr>
        <xdr:cNvPr id="665" name="楕円 664"/>
        <xdr:cNvSpPr/>
      </xdr:nvSpPr>
      <xdr:spPr>
        <a:xfrm>
          <a:off x="11231880" y="1316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5422</xdr:rowOff>
    </xdr:from>
    <xdr:ext cx="378565" cy="259045"/>
    <xdr:sp macro="" textlink="">
      <xdr:nvSpPr>
        <xdr:cNvPr id="666" name="テキスト ボックス 665"/>
        <xdr:cNvSpPr txBox="1"/>
      </xdr:nvSpPr>
      <xdr:spPr>
        <a:xfrm>
          <a:off x="11116257" y="1324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xdr:cNvCxnSpPr/>
      </xdr:nvCxnSpPr>
      <xdr:spPr>
        <a:xfrm flipV="1">
          <a:off x="14374495" y="15160625"/>
          <a:ext cx="1269" cy="135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xdr:cNvSpPr txBox="1"/>
      </xdr:nvSpPr>
      <xdr:spPr>
        <a:xfrm>
          <a:off x="14419580" y="165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xdr:cNvCxnSpPr/>
      </xdr:nvCxnSpPr>
      <xdr:spPr>
        <a:xfrm>
          <a:off x="14287500" y="16511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xdr:cNvSpPr txBox="1"/>
      </xdr:nvSpPr>
      <xdr:spPr>
        <a:xfrm>
          <a:off x="14419580" y="1493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xdr:cNvCxnSpPr/>
      </xdr:nvCxnSpPr>
      <xdr:spPr>
        <a:xfrm>
          <a:off x="14287500" y="15160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107645</xdr:rowOff>
    </xdr:from>
    <xdr:to>
      <xdr:col>85</xdr:col>
      <xdr:colOff>127000</xdr:colOff>
      <xdr:row>96</xdr:row>
      <xdr:rowOff>111023</xdr:rowOff>
    </xdr:to>
    <xdr:cxnSp macro="">
      <xdr:nvCxnSpPr>
        <xdr:cNvPr id="695" name="直線コネクタ 694"/>
        <xdr:cNvCxnSpPr/>
      </xdr:nvCxnSpPr>
      <xdr:spPr>
        <a:xfrm flipV="1">
          <a:off x="13629640" y="16201085"/>
          <a:ext cx="74676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xdr:cNvSpPr txBox="1"/>
      </xdr:nvSpPr>
      <xdr:spPr>
        <a:xfrm>
          <a:off x="14419580" y="1600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xdr:cNvSpPr/>
      </xdr:nvSpPr>
      <xdr:spPr>
        <a:xfrm>
          <a:off x="14325600" y="161494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111023</xdr:rowOff>
    </xdr:from>
    <xdr:to>
      <xdr:col>81</xdr:col>
      <xdr:colOff>50800</xdr:colOff>
      <xdr:row>96</xdr:row>
      <xdr:rowOff>124143</xdr:rowOff>
    </xdr:to>
    <xdr:cxnSp macro="">
      <xdr:nvCxnSpPr>
        <xdr:cNvPr id="698" name="直線コネクタ 697"/>
        <xdr:cNvCxnSpPr/>
      </xdr:nvCxnSpPr>
      <xdr:spPr>
        <a:xfrm flipV="1">
          <a:off x="12854940" y="16204463"/>
          <a:ext cx="774700" cy="1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xdr:cNvSpPr/>
      </xdr:nvSpPr>
      <xdr:spPr>
        <a:xfrm>
          <a:off x="13578840" y="161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xdr:cNvSpPr txBox="1"/>
      </xdr:nvSpPr>
      <xdr:spPr>
        <a:xfrm>
          <a:off x="13408171" y="1592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124143</xdr:rowOff>
    </xdr:from>
    <xdr:to>
      <xdr:col>76</xdr:col>
      <xdr:colOff>114300</xdr:colOff>
      <xdr:row>96</xdr:row>
      <xdr:rowOff>147841</xdr:rowOff>
    </xdr:to>
    <xdr:cxnSp macro="">
      <xdr:nvCxnSpPr>
        <xdr:cNvPr id="701" name="直線コネクタ 700"/>
        <xdr:cNvCxnSpPr/>
      </xdr:nvCxnSpPr>
      <xdr:spPr>
        <a:xfrm flipV="1">
          <a:off x="12072620" y="16217583"/>
          <a:ext cx="78232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xdr:cNvSpPr/>
      </xdr:nvSpPr>
      <xdr:spPr>
        <a:xfrm>
          <a:off x="12804140" y="161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xdr:cNvSpPr txBox="1"/>
      </xdr:nvSpPr>
      <xdr:spPr>
        <a:xfrm>
          <a:off x="12610611" y="159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147841</xdr:rowOff>
    </xdr:from>
    <xdr:to>
      <xdr:col>71</xdr:col>
      <xdr:colOff>177800</xdr:colOff>
      <xdr:row>96</xdr:row>
      <xdr:rowOff>148132</xdr:rowOff>
    </xdr:to>
    <xdr:cxnSp macro="">
      <xdr:nvCxnSpPr>
        <xdr:cNvPr id="704" name="直線コネクタ 703"/>
        <xdr:cNvCxnSpPr/>
      </xdr:nvCxnSpPr>
      <xdr:spPr>
        <a:xfrm flipV="1">
          <a:off x="11282680" y="16241281"/>
          <a:ext cx="78994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xdr:cNvSpPr/>
      </xdr:nvSpPr>
      <xdr:spPr>
        <a:xfrm>
          <a:off x="12029440" y="16142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6" name="テキスト ボックス 705"/>
        <xdr:cNvSpPr txBox="1"/>
      </xdr:nvSpPr>
      <xdr:spPr>
        <a:xfrm>
          <a:off x="11835911" y="159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xdr:cNvSpPr/>
      </xdr:nvSpPr>
      <xdr:spPr>
        <a:xfrm>
          <a:off x="11231880" y="1615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8" name="テキスト ボックス 707"/>
        <xdr:cNvSpPr txBox="1"/>
      </xdr:nvSpPr>
      <xdr:spPr>
        <a:xfrm>
          <a:off x="11061211" y="1593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56845</xdr:rowOff>
    </xdr:from>
    <xdr:to>
      <xdr:col>85</xdr:col>
      <xdr:colOff>177800</xdr:colOff>
      <xdr:row>96</xdr:row>
      <xdr:rowOff>158445</xdr:rowOff>
    </xdr:to>
    <xdr:sp macro="" textlink="">
      <xdr:nvSpPr>
        <xdr:cNvPr id="714" name="楕円 713"/>
        <xdr:cNvSpPr/>
      </xdr:nvSpPr>
      <xdr:spPr>
        <a:xfrm>
          <a:off x="14325600" y="16150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35272</xdr:rowOff>
    </xdr:from>
    <xdr:ext cx="534377" cy="259045"/>
    <xdr:sp macro="" textlink="">
      <xdr:nvSpPr>
        <xdr:cNvPr id="715" name="公債費該当値テキスト"/>
        <xdr:cNvSpPr txBox="1"/>
      </xdr:nvSpPr>
      <xdr:spPr>
        <a:xfrm>
          <a:off x="14419580" y="161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60223</xdr:rowOff>
    </xdr:from>
    <xdr:to>
      <xdr:col>81</xdr:col>
      <xdr:colOff>101600</xdr:colOff>
      <xdr:row>96</xdr:row>
      <xdr:rowOff>161823</xdr:rowOff>
    </xdr:to>
    <xdr:sp macro="" textlink="">
      <xdr:nvSpPr>
        <xdr:cNvPr id="716" name="楕円 715"/>
        <xdr:cNvSpPr/>
      </xdr:nvSpPr>
      <xdr:spPr>
        <a:xfrm>
          <a:off x="13578840" y="161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152950</xdr:rowOff>
    </xdr:from>
    <xdr:ext cx="534377" cy="259045"/>
    <xdr:sp macro="" textlink="">
      <xdr:nvSpPr>
        <xdr:cNvPr id="717" name="テキスト ボックス 716"/>
        <xdr:cNvSpPr txBox="1"/>
      </xdr:nvSpPr>
      <xdr:spPr>
        <a:xfrm>
          <a:off x="13408171" y="162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73343</xdr:rowOff>
    </xdr:from>
    <xdr:to>
      <xdr:col>76</xdr:col>
      <xdr:colOff>165100</xdr:colOff>
      <xdr:row>97</xdr:row>
      <xdr:rowOff>3493</xdr:rowOff>
    </xdr:to>
    <xdr:sp macro="" textlink="">
      <xdr:nvSpPr>
        <xdr:cNvPr id="718" name="楕円 717"/>
        <xdr:cNvSpPr/>
      </xdr:nvSpPr>
      <xdr:spPr>
        <a:xfrm>
          <a:off x="12804140" y="16166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166070</xdr:rowOff>
    </xdr:from>
    <xdr:ext cx="534377" cy="259045"/>
    <xdr:sp macro="" textlink="">
      <xdr:nvSpPr>
        <xdr:cNvPr id="719" name="テキスト ボックス 718"/>
        <xdr:cNvSpPr txBox="1"/>
      </xdr:nvSpPr>
      <xdr:spPr>
        <a:xfrm>
          <a:off x="12610611" y="162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97041</xdr:rowOff>
    </xdr:from>
    <xdr:to>
      <xdr:col>72</xdr:col>
      <xdr:colOff>38100</xdr:colOff>
      <xdr:row>97</xdr:row>
      <xdr:rowOff>27191</xdr:rowOff>
    </xdr:to>
    <xdr:sp macro="" textlink="">
      <xdr:nvSpPr>
        <xdr:cNvPr id="720" name="楕円 719"/>
        <xdr:cNvSpPr/>
      </xdr:nvSpPr>
      <xdr:spPr>
        <a:xfrm>
          <a:off x="12029440" y="1619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18318</xdr:rowOff>
    </xdr:from>
    <xdr:ext cx="534377" cy="259045"/>
    <xdr:sp macro="" textlink="">
      <xdr:nvSpPr>
        <xdr:cNvPr id="721" name="テキスト ボックス 720"/>
        <xdr:cNvSpPr txBox="1"/>
      </xdr:nvSpPr>
      <xdr:spPr>
        <a:xfrm>
          <a:off x="11835911" y="162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97332</xdr:rowOff>
    </xdr:from>
    <xdr:to>
      <xdr:col>67</xdr:col>
      <xdr:colOff>101600</xdr:colOff>
      <xdr:row>97</xdr:row>
      <xdr:rowOff>27482</xdr:rowOff>
    </xdr:to>
    <xdr:sp macro="" textlink="">
      <xdr:nvSpPr>
        <xdr:cNvPr id="722" name="楕円 721"/>
        <xdr:cNvSpPr/>
      </xdr:nvSpPr>
      <xdr:spPr>
        <a:xfrm>
          <a:off x="11231880" y="16190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18609</xdr:rowOff>
    </xdr:from>
    <xdr:ext cx="534377" cy="259045"/>
    <xdr:sp macro="" textlink="">
      <xdr:nvSpPr>
        <xdr:cNvPr id="723" name="テキスト ボックス 722"/>
        <xdr:cNvSpPr txBox="1"/>
      </xdr:nvSpPr>
      <xdr:spPr>
        <a:xfrm>
          <a:off x="11061211" y="162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569484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569484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569484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xdr:cNvCxnSpPr/>
      </xdr:nvCxnSpPr>
      <xdr:spPr>
        <a:xfrm flipV="1">
          <a:off x="19507835" y="5381650"/>
          <a:ext cx="1269" cy="112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xdr:cNvSpPr txBox="1"/>
      </xdr:nvSpPr>
      <xdr:spPr>
        <a:xfrm>
          <a:off x="19560540" y="6535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xdr:cNvSpPr txBox="1"/>
      </xdr:nvSpPr>
      <xdr:spPr>
        <a:xfrm>
          <a:off x="1956054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xdr:cNvCxnSpPr/>
      </xdr:nvCxnSpPr>
      <xdr:spPr>
        <a:xfrm>
          <a:off x="19443700" y="538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xdr:cNvSpPr txBox="1"/>
      </xdr:nvSpPr>
      <xdr:spPr>
        <a:xfrm>
          <a:off x="19560540" y="62856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xdr:cNvSpPr/>
      </xdr:nvSpPr>
      <xdr:spPr>
        <a:xfrm>
          <a:off x="19458940" y="64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xdr:cNvSpPr/>
      </xdr:nvSpPr>
      <xdr:spPr>
        <a:xfrm>
          <a:off x="18735040" y="6441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xdr:cNvSpPr txBox="1"/>
      </xdr:nvSpPr>
      <xdr:spPr>
        <a:xfrm>
          <a:off x="18628873" y="6220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xdr:cNvSpPr/>
      </xdr:nvSpPr>
      <xdr:spPr>
        <a:xfrm>
          <a:off x="17937480" y="638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xdr:cNvSpPr txBox="1"/>
      </xdr:nvSpPr>
      <xdr:spPr>
        <a:xfrm>
          <a:off x="17821857" y="616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xdr:cNvSpPr/>
      </xdr:nvSpPr>
      <xdr:spPr>
        <a:xfrm>
          <a:off x="1716278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xdr:cNvSpPr txBox="1"/>
      </xdr:nvSpPr>
      <xdr:spPr>
        <a:xfrm>
          <a:off x="1704715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xdr:cNvSpPr/>
      </xdr:nvSpPr>
      <xdr:spPr>
        <a:xfrm>
          <a:off x="16388080" y="641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xdr:cNvSpPr txBox="1"/>
      </xdr:nvSpPr>
      <xdr:spPr>
        <a:xfrm>
          <a:off x="16264837" y="61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xdr:cNvSpPr txBox="1"/>
      </xdr:nvSpPr>
      <xdr:spPr>
        <a:xfrm>
          <a:off x="19560540" y="6408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歳出決算総額は、令和４年度の</a:t>
          </a:r>
          <a:r>
            <a:rPr kumimoji="1" lang="en-US" altLang="ja-JP" sz="1300">
              <a:latin typeface="ＭＳ Ｐゴシック" panose="020B0600070205080204" pitchFamily="50" charset="-128"/>
              <a:ea typeface="ＭＳ Ｐゴシック" panose="020B0600070205080204" pitchFamily="50" charset="-128"/>
            </a:rPr>
            <a:t>26,288,449</a:t>
          </a:r>
          <a:r>
            <a:rPr kumimoji="1" lang="ja-JP" altLang="en-US" sz="1300">
              <a:latin typeface="ＭＳ Ｐゴシック" panose="020B0600070205080204" pitchFamily="50" charset="-128"/>
              <a:ea typeface="ＭＳ Ｐゴシック" panose="020B0600070205080204" pitchFamily="50" charset="-128"/>
            </a:rPr>
            <a:t>千円（人口：</a:t>
          </a:r>
          <a:r>
            <a:rPr kumimoji="1" lang="en-US" altLang="ja-JP" sz="1300">
              <a:latin typeface="ＭＳ Ｐゴシック" panose="020B0600070205080204" pitchFamily="50" charset="-128"/>
              <a:ea typeface="ＭＳ Ｐゴシック" panose="020B0600070205080204" pitchFamily="50" charset="-128"/>
            </a:rPr>
            <a:t>74,680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現在）に対し</a:t>
          </a:r>
          <a:r>
            <a:rPr kumimoji="1" lang="en-US" altLang="ja-JP" sz="1300">
              <a:latin typeface="ＭＳ Ｐゴシック" panose="020B0600070205080204" pitchFamily="50" charset="-128"/>
              <a:ea typeface="ＭＳ Ｐゴシック" panose="020B0600070205080204" pitchFamily="50" charset="-128"/>
            </a:rPr>
            <a:t>923,402</a:t>
          </a:r>
          <a:r>
            <a:rPr kumimoji="1" lang="ja-JP" altLang="en-US" sz="1300">
              <a:latin typeface="ＭＳ Ｐゴシック" panose="020B0600070205080204" pitchFamily="50" charset="-128"/>
              <a:ea typeface="ＭＳ Ｐゴシック" panose="020B0600070205080204" pitchFamily="50" charset="-128"/>
            </a:rPr>
            <a:t>千円の増加となっており、住民一人当たりでは</a:t>
          </a:r>
          <a:r>
            <a:rPr kumimoji="1" lang="en-US" altLang="ja-JP" sz="1300">
              <a:latin typeface="ＭＳ Ｐゴシック" panose="020B0600070205080204" pitchFamily="50" charset="-128"/>
              <a:ea typeface="ＭＳ Ｐゴシック" panose="020B0600070205080204" pitchFamily="50" charset="-128"/>
            </a:rPr>
            <a:t>13,500</a:t>
          </a:r>
          <a:r>
            <a:rPr kumimoji="1" lang="ja-JP" altLang="en-US" sz="1300">
              <a:latin typeface="ＭＳ Ｐゴシック" panose="020B0600070205080204" pitchFamily="50" charset="-128"/>
              <a:ea typeface="ＭＳ Ｐゴシック" panose="020B0600070205080204" pitchFamily="50" charset="-128"/>
            </a:rPr>
            <a:t>円の増加となっている。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中でも教育費は、前年度比で住民一人当たり</a:t>
          </a:r>
          <a:r>
            <a:rPr kumimoji="1" lang="en-US" altLang="ja-JP" sz="1300">
              <a:latin typeface="ＭＳ Ｐゴシック" panose="020B0600070205080204" pitchFamily="50" charset="-128"/>
              <a:ea typeface="ＭＳ Ｐゴシック" panose="020B0600070205080204" pitchFamily="50" charset="-128"/>
            </a:rPr>
            <a:t>14,373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）の増加となっているが、これは、川田谷生涯学習センター大規模改修事業費の増加、学校体育館空調設備整備事業費の増加が主な要因となっている。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学校体育館空調設備整備事業については、令和５年度以降も継続実施しており、令和７年度まで現在の基調が継続すると見込んでいる。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また、土木費は住民一人当たり</a:t>
          </a:r>
          <a:r>
            <a:rPr kumimoji="1" lang="en-US" altLang="ja-JP" sz="1300">
              <a:latin typeface="ＭＳ Ｐゴシック" panose="020B0600070205080204" pitchFamily="50" charset="-128"/>
              <a:ea typeface="ＭＳ Ｐゴシック" panose="020B0600070205080204" pitchFamily="50" charset="-128"/>
            </a:rPr>
            <a:t>1,505</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）の増加となっているが、これは、前年度で上日出谷２号調整池整備事業が終了した一方、緊急浚渫事業費の増加が大きく、土木費としては増加となっている。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なお、衛生費は令和３年度、４年度と高止まりしていたが、新型コロナワクチン接種事業費の減少により住民一人当たりのコストは減少に転じることとなった。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財政調整基金残高は、取り崩しにより年度末残高が</a:t>
          </a:r>
          <a:r>
            <a:rPr kumimoji="1" lang="en-US" altLang="ja-JP" sz="1400">
              <a:latin typeface="ＭＳ ゴシック" pitchFamily="49" charset="-128"/>
              <a:ea typeface="ＭＳ ゴシック" pitchFamily="49" charset="-128"/>
            </a:rPr>
            <a:t>0.62%</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実質収支額は、前年度と比べて</a:t>
          </a:r>
          <a:r>
            <a:rPr kumimoji="1" lang="en-US" altLang="ja-JP" sz="1400">
              <a:latin typeface="ＭＳ ゴシック" pitchFamily="49" charset="-128"/>
              <a:ea typeface="ＭＳ ゴシック" pitchFamily="49" charset="-128"/>
            </a:rPr>
            <a:t>102,736</a:t>
          </a:r>
          <a:r>
            <a:rPr kumimoji="1" lang="ja-JP" altLang="en-US" sz="1400">
              <a:latin typeface="ＭＳ ゴシック" pitchFamily="49" charset="-128"/>
              <a:ea typeface="ＭＳ ゴシック" pitchFamily="49" charset="-128"/>
            </a:rPr>
            <a:t>千円増加し、</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増加となり、標準財政規模に対する割合が増加した。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引き続き、安定した財政運営が行えるよう基金残高を念頭に置きながら予算編成に取り組む。</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埼玉県桶川市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実質収支額が増加したため、黒字額が増加している。介護保険特別会計、国民健康保険特別会計、後期高齢者医療特別会計については、実質収支額が減少したため、黒字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引き続き、各会計ともに健全な財政運営に努める。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_&#22238;&#31572;/&#12304;&#36001;&#25919;&#29366;&#27841;&#36039;&#26009;&#38598;&#12305;_112313_&#26742;&#2402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52.5</v>
          </cell>
          <cell r="BX51">
            <v>43</v>
          </cell>
          <cell r="CF51">
            <v>32.299999999999997</v>
          </cell>
          <cell r="CN51">
            <v>29</v>
          </cell>
          <cell r="CV51">
            <v>25.1</v>
          </cell>
        </row>
        <row r="53">
          <cell r="BP53">
            <v>63.7</v>
          </cell>
          <cell r="BX53">
            <v>64.099999999999994</v>
          </cell>
          <cell r="CF53">
            <v>65.5</v>
          </cell>
          <cell r="CN53">
            <v>66.5</v>
          </cell>
          <cell r="CV53">
            <v>67.2</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52.5</v>
          </cell>
          <cell r="BX73">
            <v>43</v>
          </cell>
          <cell r="CF73">
            <v>32.299999999999997</v>
          </cell>
          <cell r="CN73">
            <v>29</v>
          </cell>
          <cell r="CV73">
            <v>25.1</v>
          </cell>
        </row>
        <row r="75">
          <cell r="BP75">
            <v>4.8</v>
          </cell>
          <cell r="BX75">
            <v>5.5</v>
          </cell>
          <cell r="CF75">
            <v>5.5</v>
          </cell>
          <cell r="CN75">
            <v>5.7</v>
          </cell>
          <cell r="CV75">
            <v>5.5</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Z28" sqref="Z28:AG28"/>
    </sheetView>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28100169</v>
      </c>
      <c r="BO4" s="371"/>
      <c r="BP4" s="371"/>
      <c r="BQ4" s="371"/>
      <c r="BR4" s="371"/>
      <c r="BS4" s="371"/>
      <c r="BT4" s="371"/>
      <c r="BU4" s="372"/>
      <c r="BV4" s="370">
        <v>27052995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5.4</v>
      </c>
      <c r="CU4" s="377"/>
      <c r="CV4" s="377"/>
      <c r="CW4" s="377"/>
      <c r="CX4" s="377"/>
      <c r="CY4" s="377"/>
      <c r="CZ4" s="377"/>
      <c r="DA4" s="378"/>
      <c r="DB4" s="376">
        <v>4.9000000000000004</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27211851</v>
      </c>
      <c r="BO5" s="408"/>
      <c r="BP5" s="408"/>
      <c r="BQ5" s="408"/>
      <c r="BR5" s="408"/>
      <c r="BS5" s="408"/>
      <c r="BT5" s="408"/>
      <c r="BU5" s="409"/>
      <c r="BV5" s="407">
        <v>26288449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v>
      </c>
      <c r="CU5" s="405"/>
      <c r="CV5" s="405"/>
      <c r="CW5" s="405"/>
      <c r="CX5" s="405"/>
      <c r="CY5" s="405"/>
      <c r="CZ5" s="405"/>
      <c r="DA5" s="406"/>
      <c r="DB5" s="404">
        <v>92.6</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888318</v>
      </c>
      <c r="BO6" s="408"/>
      <c r="BP6" s="408"/>
      <c r="BQ6" s="408"/>
      <c r="BR6" s="408"/>
      <c r="BS6" s="408"/>
      <c r="BT6" s="408"/>
      <c r="BU6" s="409"/>
      <c r="BV6" s="407">
        <v>764546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94.9</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46359</v>
      </c>
      <c r="BO7" s="408"/>
      <c r="BP7" s="408"/>
      <c r="BQ7" s="408"/>
      <c r="BR7" s="408"/>
      <c r="BS7" s="408"/>
      <c r="BT7" s="408"/>
      <c r="BU7" s="409"/>
      <c r="BV7" s="407">
        <v>25323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15725033</v>
      </c>
      <c r="CU7" s="408"/>
      <c r="CV7" s="408"/>
      <c r="CW7" s="408"/>
      <c r="CX7" s="408"/>
      <c r="CY7" s="408"/>
      <c r="CZ7" s="408"/>
      <c r="DA7" s="409"/>
      <c r="DB7" s="407">
        <v>15237688</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841959</v>
      </c>
      <c r="BO8" s="408"/>
      <c r="BP8" s="408"/>
      <c r="BQ8" s="408"/>
      <c r="BR8" s="408"/>
      <c r="BS8" s="408"/>
      <c r="BT8" s="408"/>
      <c r="BU8" s="409"/>
      <c r="BV8" s="407">
        <v>739223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0.74</v>
      </c>
      <c r="CU8" s="448"/>
      <c r="CV8" s="448"/>
      <c r="CW8" s="448"/>
      <c r="CX8" s="448"/>
      <c r="CY8" s="448"/>
      <c r="CZ8" s="448"/>
      <c r="DA8" s="449"/>
      <c r="DB8" s="447">
        <v>0.76</v>
      </c>
      <c r="DC8" s="448"/>
      <c r="DD8" s="448"/>
      <c r="DE8" s="448"/>
      <c r="DF8" s="448"/>
      <c r="DG8" s="448"/>
      <c r="DH8" s="448"/>
      <c r="DI8" s="449"/>
    </row>
    <row r="9" spans="1:119" ht="18.75" customHeight="1" thickBot="1">
      <c r="A9" s="181"/>
      <c r="B9" s="401" t="s">
        <v>107</v>
      </c>
      <c r="C9" s="402"/>
      <c r="D9" s="402"/>
      <c r="E9" s="402"/>
      <c r="F9" s="402"/>
      <c r="G9" s="402"/>
      <c r="H9" s="402"/>
      <c r="I9" s="402"/>
      <c r="J9" s="402"/>
      <c r="K9" s="450"/>
      <c r="L9" s="451" t="s">
        <v>108</v>
      </c>
      <c r="M9" s="452"/>
      <c r="N9" s="452"/>
      <c r="O9" s="452"/>
      <c r="P9" s="452"/>
      <c r="Q9" s="453"/>
      <c r="R9" s="454">
        <v>74748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102736</v>
      </c>
      <c r="BO9" s="408"/>
      <c r="BP9" s="408"/>
      <c r="BQ9" s="408"/>
      <c r="BR9" s="408"/>
      <c r="BS9" s="408"/>
      <c r="BT9" s="408"/>
      <c r="BU9" s="409"/>
      <c r="BV9" s="407">
        <v>-167574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v>
      </c>
      <c r="CU9" s="405"/>
      <c r="CV9" s="405"/>
      <c r="CW9" s="405"/>
      <c r="CX9" s="405"/>
      <c r="CY9" s="405"/>
      <c r="CZ9" s="405"/>
      <c r="DA9" s="406"/>
      <c r="DB9" s="404">
        <v>14.5</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113</v>
      </c>
      <c r="M10" s="437"/>
      <c r="N10" s="437"/>
      <c r="O10" s="437"/>
      <c r="P10" s="437"/>
      <c r="Q10" s="438"/>
      <c r="R10" s="458">
        <v>73936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12</v>
      </c>
      <c r="BO10" s="408"/>
      <c r="BP10" s="408"/>
      <c r="BQ10" s="408"/>
      <c r="BR10" s="408"/>
      <c r="BS10" s="408"/>
      <c r="BT10" s="408"/>
      <c r="BU10" s="409"/>
      <c r="BV10" s="407">
        <v>21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81"/>
      <c r="B12" s="467" t="s">
        <v>123</v>
      </c>
      <c r="C12" s="468"/>
      <c r="D12" s="468"/>
      <c r="E12" s="468"/>
      <c r="F12" s="468"/>
      <c r="G12" s="468"/>
      <c r="H12" s="468"/>
      <c r="I12" s="468"/>
      <c r="J12" s="468"/>
      <c r="K12" s="469"/>
      <c r="L12" s="476" t="s">
        <v>124</v>
      </c>
      <c r="M12" s="477"/>
      <c r="N12" s="477"/>
      <c r="O12" s="477"/>
      <c r="P12" s="477"/>
      <c r="Q12" s="478"/>
      <c r="R12" s="479">
        <v>74448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433458</v>
      </c>
      <c r="BO12" s="408"/>
      <c r="BP12" s="408"/>
      <c r="BQ12" s="408"/>
      <c r="BR12" s="408"/>
      <c r="BS12" s="408"/>
      <c r="BT12" s="408"/>
      <c r="BU12" s="409"/>
      <c r="BV12" s="407">
        <v>502108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130</v>
      </c>
      <c r="N13" s="499"/>
      <c r="O13" s="499"/>
      <c r="P13" s="499"/>
      <c r="Q13" s="500"/>
      <c r="R13" s="491">
        <v>73270</v>
      </c>
      <c r="S13" s="492"/>
      <c r="T13" s="492"/>
      <c r="U13" s="492"/>
      <c r="V13" s="493"/>
      <c r="W13" s="423" t="s">
        <v>131</v>
      </c>
      <c r="X13" s="424"/>
      <c r="Y13" s="424"/>
      <c r="Z13" s="424"/>
      <c r="AA13" s="424"/>
      <c r="AB13" s="414"/>
      <c r="AC13" s="458">
        <v>457</v>
      </c>
      <c r="AD13" s="459"/>
      <c r="AE13" s="459"/>
      <c r="AF13" s="459"/>
      <c r="AG13" s="501"/>
      <c r="AH13" s="458">
        <v>518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-330710</v>
      </c>
      <c r="BO13" s="408"/>
      <c r="BP13" s="408"/>
      <c r="BQ13" s="408"/>
      <c r="BR13" s="408"/>
      <c r="BS13" s="408"/>
      <c r="BT13" s="408"/>
      <c r="BU13" s="409"/>
      <c r="BV13" s="407">
        <v>-669661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5.5</v>
      </c>
      <c r="CU13" s="405"/>
      <c r="CV13" s="405"/>
      <c r="CW13" s="405"/>
      <c r="CX13" s="405"/>
      <c r="CY13" s="405"/>
      <c r="CZ13" s="405"/>
      <c r="DA13" s="406"/>
      <c r="DB13" s="404">
        <v>5.7</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74680</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25.1</v>
      </c>
      <c r="CU14" s="506"/>
      <c r="CV14" s="506"/>
      <c r="CW14" s="506"/>
      <c r="CX14" s="506"/>
      <c r="CY14" s="506"/>
      <c r="CZ14" s="506"/>
      <c r="DA14" s="507"/>
      <c r="DB14" s="505">
        <v>29</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130</v>
      </c>
      <c r="N15" s="499"/>
      <c r="O15" s="499"/>
      <c r="P15" s="499"/>
      <c r="Q15" s="500"/>
      <c r="R15" s="491">
        <v>73636</v>
      </c>
      <c r="S15" s="492"/>
      <c r="T15" s="492"/>
      <c r="U15" s="492"/>
      <c r="V15" s="493"/>
      <c r="W15" s="423" t="s">
        <v>137</v>
      </c>
      <c r="X15" s="424"/>
      <c r="Y15" s="424"/>
      <c r="Z15" s="424"/>
      <c r="AA15" s="424"/>
      <c r="AB15" s="414"/>
      <c r="AC15" s="458">
        <v>7659</v>
      </c>
      <c r="AD15" s="459"/>
      <c r="AE15" s="459"/>
      <c r="AF15" s="459"/>
      <c r="AG15" s="501"/>
      <c r="AH15" s="458">
        <v>7890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9474211</v>
      </c>
      <c r="BO15" s="371"/>
      <c r="BP15" s="371"/>
      <c r="BQ15" s="371"/>
      <c r="BR15" s="371"/>
      <c r="BS15" s="371"/>
      <c r="BT15" s="371"/>
      <c r="BU15" s="372"/>
      <c r="BV15" s="370">
        <v>9258908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21.7</v>
      </c>
      <c r="AD16" s="495"/>
      <c r="AE16" s="495"/>
      <c r="AF16" s="495"/>
      <c r="AG16" s="496"/>
      <c r="AH16" s="494">
        <v>23.3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13022932</v>
      </c>
      <c r="BO16" s="408"/>
      <c r="BP16" s="408"/>
      <c r="BQ16" s="408"/>
      <c r="BR16" s="408"/>
      <c r="BS16" s="408"/>
      <c r="BT16" s="408"/>
      <c r="BU16" s="409"/>
      <c r="BV16" s="407">
        <v>12378694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27126</v>
      </c>
      <c r="AD17" s="459"/>
      <c r="AE17" s="459"/>
      <c r="AF17" s="459"/>
      <c r="AG17" s="501"/>
      <c r="AH17" s="458">
        <v>25516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12003337</v>
      </c>
      <c r="BO17" s="408"/>
      <c r="BP17" s="408"/>
      <c r="BQ17" s="408"/>
      <c r="BR17" s="408"/>
      <c r="BS17" s="408"/>
      <c r="BT17" s="408"/>
      <c r="BU17" s="409"/>
      <c r="BV17" s="407">
        <v>11736056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147</v>
      </c>
      <c r="C18" s="450"/>
      <c r="D18" s="450"/>
      <c r="E18" s="530"/>
      <c r="F18" s="530"/>
      <c r="G18" s="530"/>
      <c r="H18" s="530"/>
      <c r="I18" s="530"/>
      <c r="J18" s="530"/>
      <c r="K18" s="530"/>
      <c r="L18" s="531">
        <v>25.35</v>
      </c>
      <c r="M18" s="531"/>
      <c r="N18" s="531"/>
      <c r="O18" s="531"/>
      <c r="P18" s="531"/>
      <c r="Q18" s="531"/>
      <c r="R18" s="532"/>
      <c r="S18" s="532"/>
      <c r="T18" s="532"/>
      <c r="U18" s="532"/>
      <c r="V18" s="533"/>
      <c r="W18" s="425"/>
      <c r="X18" s="426"/>
      <c r="Y18" s="426"/>
      <c r="Z18" s="426"/>
      <c r="AA18" s="426"/>
      <c r="AB18" s="417"/>
      <c r="AC18" s="534">
        <v>77</v>
      </c>
      <c r="AD18" s="535"/>
      <c r="AE18" s="535"/>
      <c r="AF18" s="535"/>
      <c r="AG18" s="536"/>
      <c r="AH18" s="534">
        <v>75.2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14780759</v>
      </c>
      <c r="BO18" s="408"/>
      <c r="BP18" s="408"/>
      <c r="BQ18" s="408"/>
      <c r="BR18" s="408"/>
      <c r="BS18" s="408"/>
      <c r="BT18" s="408"/>
      <c r="BU18" s="409"/>
      <c r="BV18" s="407">
        <v>14486683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149</v>
      </c>
      <c r="C19" s="450"/>
      <c r="D19" s="450"/>
      <c r="E19" s="530"/>
      <c r="F19" s="530"/>
      <c r="G19" s="530"/>
      <c r="H19" s="530"/>
      <c r="I19" s="530"/>
      <c r="J19" s="530"/>
      <c r="K19" s="530"/>
      <c r="L19" s="538">
        <v>2949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18923012</v>
      </c>
      <c r="BO19" s="408"/>
      <c r="BP19" s="408"/>
      <c r="BQ19" s="408"/>
      <c r="BR19" s="408"/>
      <c r="BS19" s="408"/>
      <c r="BT19" s="408"/>
      <c r="BU19" s="409"/>
      <c r="BV19" s="407">
        <v>18199288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151</v>
      </c>
      <c r="C20" s="450"/>
      <c r="D20" s="450"/>
      <c r="E20" s="530"/>
      <c r="F20" s="530"/>
      <c r="G20" s="530"/>
      <c r="H20" s="530"/>
      <c r="I20" s="530"/>
      <c r="J20" s="530"/>
      <c r="K20" s="530"/>
      <c r="L20" s="538">
        <v>30918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24227147</v>
      </c>
      <c r="BO22" s="371"/>
      <c r="BP22" s="371"/>
      <c r="BQ22" s="371"/>
      <c r="BR22" s="371"/>
      <c r="BS22" s="371"/>
      <c r="BT22" s="371"/>
      <c r="BU22" s="372"/>
      <c r="BV22" s="370">
        <v>24701632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17048564</v>
      </c>
      <c r="BO23" s="408"/>
      <c r="BP23" s="408"/>
      <c r="BQ23" s="408"/>
      <c r="BR23" s="408"/>
      <c r="BS23" s="408"/>
      <c r="BT23" s="408"/>
      <c r="BU23" s="409"/>
      <c r="BV23" s="407">
        <v>17138466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161</v>
      </c>
      <c r="F24" s="437"/>
      <c r="G24" s="437"/>
      <c r="H24" s="437"/>
      <c r="I24" s="437"/>
      <c r="J24" s="437"/>
      <c r="K24" s="438"/>
      <c r="L24" s="458">
        <v>1</v>
      </c>
      <c r="M24" s="459"/>
      <c r="N24" s="459"/>
      <c r="O24" s="459"/>
      <c r="P24" s="501"/>
      <c r="Q24" s="458">
        <v>9020</v>
      </c>
      <c r="R24" s="459"/>
      <c r="S24" s="459"/>
      <c r="T24" s="459"/>
      <c r="U24" s="459"/>
      <c r="V24" s="501"/>
      <c r="W24" s="553"/>
      <c r="X24" s="554"/>
      <c r="Y24" s="555"/>
      <c r="Z24" s="457" t="s">
        <v>162</v>
      </c>
      <c r="AA24" s="437"/>
      <c r="AB24" s="437"/>
      <c r="AC24" s="437"/>
      <c r="AD24" s="437"/>
      <c r="AE24" s="437"/>
      <c r="AF24" s="437"/>
      <c r="AG24" s="438"/>
      <c r="AH24" s="458">
        <v>447</v>
      </c>
      <c r="AI24" s="459"/>
      <c r="AJ24" s="459"/>
      <c r="AK24" s="459"/>
      <c r="AL24" s="501"/>
      <c r="AM24" s="458">
        <v>1374972</v>
      </c>
      <c r="AN24" s="459"/>
      <c r="AO24" s="459"/>
      <c r="AP24" s="459"/>
      <c r="AQ24" s="459"/>
      <c r="AR24" s="501"/>
      <c r="AS24" s="458">
        <v>3076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12703405</v>
      </c>
      <c r="BO24" s="408"/>
      <c r="BP24" s="408"/>
      <c r="BQ24" s="408"/>
      <c r="BR24" s="408"/>
      <c r="BS24" s="408"/>
      <c r="BT24" s="408"/>
      <c r="BU24" s="409"/>
      <c r="BV24" s="407">
        <v>12252130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164</v>
      </c>
      <c r="F25" s="437"/>
      <c r="G25" s="437"/>
      <c r="H25" s="437"/>
      <c r="I25" s="437"/>
      <c r="J25" s="437"/>
      <c r="K25" s="438"/>
      <c r="L25" s="458">
        <v>1</v>
      </c>
      <c r="M25" s="459"/>
      <c r="N25" s="459"/>
      <c r="O25" s="459"/>
      <c r="P25" s="501"/>
      <c r="Q25" s="458">
        <v>7700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7703835</v>
      </c>
      <c r="BO25" s="371"/>
      <c r="BP25" s="371"/>
      <c r="BQ25" s="371"/>
      <c r="BR25" s="371"/>
      <c r="BS25" s="371"/>
      <c r="BT25" s="371"/>
      <c r="BU25" s="372"/>
      <c r="BV25" s="370">
        <v>4470537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167</v>
      </c>
      <c r="F26" s="437"/>
      <c r="G26" s="437"/>
      <c r="H26" s="437"/>
      <c r="I26" s="437"/>
      <c r="J26" s="437"/>
      <c r="K26" s="438"/>
      <c r="L26" s="458">
        <v>1</v>
      </c>
      <c r="M26" s="459"/>
      <c r="N26" s="459"/>
      <c r="O26" s="459"/>
      <c r="P26" s="501"/>
      <c r="Q26" s="458">
        <v>7140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30708</v>
      </c>
      <c r="AN26" s="459"/>
      <c r="AO26" s="459"/>
      <c r="AP26" s="459"/>
      <c r="AQ26" s="459"/>
      <c r="AR26" s="501"/>
      <c r="AS26" s="458">
        <v>3412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170</v>
      </c>
      <c r="F27" s="437"/>
      <c r="G27" s="437"/>
      <c r="H27" s="437"/>
      <c r="I27" s="437"/>
      <c r="J27" s="437"/>
      <c r="K27" s="438"/>
      <c r="L27" s="458">
        <v>1</v>
      </c>
      <c r="M27" s="459"/>
      <c r="N27" s="459"/>
      <c r="O27" s="459"/>
      <c r="P27" s="501"/>
      <c r="Q27" s="458">
        <v>4370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45012</v>
      </c>
      <c r="AN27" s="459"/>
      <c r="AO27" s="459"/>
      <c r="AP27" s="459"/>
      <c r="AQ27" s="459"/>
      <c r="AR27" s="501"/>
      <c r="AS27" s="458">
        <v>4092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173</v>
      </c>
      <c r="F28" s="437"/>
      <c r="G28" s="437"/>
      <c r="H28" s="437"/>
      <c r="I28" s="437"/>
      <c r="J28" s="437"/>
      <c r="K28" s="438"/>
      <c r="L28" s="458">
        <v>1</v>
      </c>
      <c r="M28" s="459"/>
      <c r="N28" s="459"/>
      <c r="O28" s="459"/>
      <c r="P28" s="501"/>
      <c r="Q28" s="458">
        <v>3840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993762</v>
      </c>
      <c r="BO28" s="371"/>
      <c r="BP28" s="371"/>
      <c r="BQ28" s="371"/>
      <c r="BR28" s="371"/>
      <c r="BS28" s="371"/>
      <c r="BT28" s="371"/>
      <c r="BU28" s="372"/>
      <c r="BV28" s="370">
        <v>1057328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176</v>
      </c>
      <c r="F29" s="437"/>
      <c r="G29" s="437"/>
      <c r="H29" s="437"/>
      <c r="I29" s="437"/>
      <c r="J29" s="437"/>
      <c r="K29" s="438"/>
      <c r="L29" s="458">
        <v>17</v>
      </c>
      <c r="M29" s="459"/>
      <c r="N29" s="459"/>
      <c r="O29" s="459"/>
      <c r="P29" s="501"/>
      <c r="Q29" s="458">
        <v>3580</v>
      </c>
      <c r="R29" s="459"/>
      <c r="S29" s="459"/>
      <c r="T29" s="459"/>
      <c r="U29" s="459"/>
      <c r="V29" s="501"/>
      <c r="W29" s="556"/>
      <c r="X29" s="557"/>
      <c r="Y29" s="558"/>
      <c r="Z29" s="457" t="s">
        <v>177</v>
      </c>
      <c r="AA29" s="437"/>
      <c r="AB29" s="437"/>
      <c r="AC29" s="437"/>
      <c r="AD29" s="437"/>
      <c r="AE29" s="437"/>
      <c r="AF29" s="437"/>
      <c r="AG29" s="438"/>
      <c r="AH29" s="458">
        <v>458</v>
      </c>
      <c r="AI29" s="459"/>
      <c r="AJ29" s="459"/>
      <c r="AK29" s="459"/>
      <c r="AL29" s="501"/>
      <c r="AM29" s="458">
        <v>1419984</v>
      </c>
      <c r="AN29" s="459"/>
      <c r="AO29" s="459"/>
      <c r="AP29" s="459"/>
      <c r="AQ29" s="459"/>
      <c r="AR29" s="501"/>
      <c r="AS29" s="458">
        <v>3100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794522</v>
      </c>
      <c r="BO29" s="408"/>
      <c r="BP29" s="408"/>
      <c r="BQ29" s="408"/>
      <c r="BR29" s="408"/>
      <c r="BS29" s="408"/>
      <c r="BT29" s="408"/>
      <c r="BU29" s="409"/>
      <c r="BV29" s="407">
        <v>794471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1179661</v>
      </c>
      <c r="BO30" s="527"/>
      <c r="BP30" s="527"/>
      <c r="BQ30" s="527"/>
      <c r="BR30" s="527"/>
      <c r="BS30" s="527"/>
      <c r="BT30" s="527"/>
      <c r="BU30" s="528"/>
      <c r="BV30" s="526">
        <v>1188870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c r="A34" s="181"/>
      <c r="B34" s="205"/>
      <c r="C34" s="597" t="e">
        <f>IF(E34="","",1)</f>
        <v>#REF!</v>
      </c>
      <c r="D34" s="597"/>
      <c r="E34" s="598" t="e">
        <f>IF(#REF!="","",#REF!)</f>
        <v>#REF!</v>
      </c>
      <c r="F34" s="598"/>
      <c r="G34" s="598"/>
      <c r="H34" s="598"/>
      <c r="I34" s="598"/>
      <c r="J34" s="598"/>
      <c r="K34" s="598"/>
      <c r="L34" s="598"/>
      <c r="M34" s="598"/>
      <c r="N34" s="598"/>
      <c r="O34" s="598"/>
      <c r="P34" s="598"/>
      <c r="Q34" s="598"/>
      <c r="R34" s="598"/>
      <c r="S34" s="598"/>
      <c r="T34" s="181"/>
      <c r="U34" s="597" t="e">
        <f>IF(W34="","",MAX(C34:D43)+1)</f>
        <v>#REF!</v>
      </c>
      <c r="V34" s="597"/>
      <c r="W34" s="598" t="e">
        <f>IF(#REF!="","",#REF!)</f>
        <v>#REF!</v>
      </c>
      <c r="X34" s="598"/>
      <c r="Y34" s="598"/>
      <c r="Z34" s="598"/>
      <c r="AA34" s="598"/>
      <c r="AB34" s="598"/>
      <c r="AC34" s="598"/>
      <c r="AD34" s="598"/>
      <c r="AE34" s="598"/>
      <c r="AF34" s="598"/>
      <c r="AG34" s="598"/>
      <c r="AH34" s="598"/>
      <c r="AI34" s="598"/>
      <c r="AJ34" s="598"/>
      <c r="AK34" s="598"/>
      <c r="AL34" s="181"/>
      <c r="AM34" s="597" t="e">
        <f>IF(AO34="","",MAX(C34:D43,U34:V43)+1)</f>
        <v>#REF!</v>
      </c>
      <c r="AN34" s="597"/>
      <c r="AO34" s="598" t="e">
        <f>IF(#REF!="","",#REF!)</f>
        <v>#REF!</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t="e">
        <f>IF(BY34="","",MAX(C34:D43,U34:V43,AM34:AN43,BE34:BF43)+1)</f>
        <v>#REF!</v>
      </c>
      <c r="BX34" s="597"/>
      <c r="BY34" s="598" t="e">
        <f>IF(#REF!="","",#REF!)</f>
        <v>#REF!</v>
      </c>
      <c r="BZ34" s="598"/>
      <c r="CA34" s="598"/>
      <c r="CB34" s="598"/>
      <c r="CC34" s="598"/>
      <c r="CD34" s="598"/>
      <c r="CE34" s="598"/>
      <c r="CF34" s="598"/>
      <c r="CG34" s="598"/>
      <c r="CH34" s="598"/>
      <c r="CI34" s="598"/>
      <c r="CJ34" s="598"/>
      <c r="CK34" s="598"/>
      <c r="CL34" s="598"/>
      <c r="CM34" s="598"/>
      <c r="CN34" s="181"/>
      <c r="CO34" s="597" t="e">
        <f>IF(CQ34="","",MAX(C34:D43,U34:V43,AM34:AN43,BE34:BF43,BW34:BX43)+1)</f>
        <v>#REF!</v>
      </c>
      <c r="CP34" s="597"/>
      <c r="CQ34" s="598" t="e">
        <f>IF(#REF!="","",#REF!)</f>
        <v>#REF!</v>
      </c>
      <c r="CR34" s="598"/>
      <c r="CS34" s="598"/>
      <c r="CT34" s="598"/>
      <c r="CU34" s="598"/>
      <c r="CV34" s="598"/>
      <c r="CW34" s="598"/>
      <c r="CX34" s="598"/>
      <c r="CY34" s="598"/>
      <c r="CZ34" s="598"/>
      <c r="DA34" s="598"/>
      <c r="DB34" s="598"/>
      <c r="DC34" s="598"/>
      <c r="DD34" s="598"/>
      <c r="DE34" s="598"/>
      <c r="DG34" s="599" t="e">
        <f>IF(#REF!="","",#REF!)</f>
        <v>#REF!</v>
      </c>
      <c r="DH34" s="599"/>
      <c r="DI34" s="208"/>
    </row>
    <row r="35" spans="1:113" ht="32.25" customHeight="1">
      <c r="A35" s="181"/>
      <c r="B35" s="205"/>
      <c r="C35" s="597" t="e">
        <f>IF(E35="","",C34+1)</f>
        <v>#REF!</v>
      </c>
      <c r="D35" s="597"/>
      <c r="E35" s="598" t="e">
        <f>IF(#REF!="","",#REF!)</f>
        <v>#REF!</v>
      </c>
      <c r="F35" s="598"/>
      <c r="G35" s="598"/>
      <c r="H35" s="598"/>
      <c r="I35" s="598"/>
      <c r="J35" s="598"/>
      <c r="K35" s="598"/>
      <c r="L35" s="598"/>
      <c r="M35" s="598"/>
      <c r="N35" s="598"/>
      <c r="O35" s="598"/>
      <c r="P35" s="598"/>
      <c r="Q35" s="598"/>
      <c r="R35" s="598"/>
      <c r="S35" s="598"/>
      <c r="T35" s="181"/>
      <c r="U35" s="597" t="e">
        <f>IF(W35="","",U34+1)</f>
        <v>#REF!</v>
      </c>
      <c r="V35" s="597"/>
      <c r="W35" s="598" t="e">
        <f>IF(#REF!="","",#REF!)</f>
        <v>#REF!</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t="e">
        <f t="shared" ref="BW35:BW43" si="2">IF(BY35="","",BW34+1)</f>
        <v>#REF!</v>
      </c>
      <c r="BX35" s="597"/>
      <c r="BY35" s="598" t="e">
        <f>IF(#REF!="","",#REF!)</f>
        <v>#REF!</v>
      </c>
      <c r="BZ35" s="598"/>
      <c r="CA35" s="598"/>
      <c r="CB35" s="598"/>
      <c r="CC35" s="598"/>
      <c r="CD35" s="598"/>
      <c r="CE35" s="598"/>
      <c r="CF35" s="598"/>
      <c r="CG35" s="598"/>
      <c r="CH35" s="598"/>
      <c r="CI35" s="598"/>
      <c r="CJ35" s="598"/>
      <c r="CK35" s="598"/>
      <c r="CL35" s="598"/>
      <c r="CM35" s="598"/>
      <c r="CN35" s="181"/>
      <c r="CO35" s="597" t="e">
        <f t="shared" ref="CO35:CO43" si="3">IF(CQ35="","",CO34+1)</f>
        <v>#REF!</v>
      </c>
      <c r="CP35" s="597"/>
      <c r="CQ35" s="598" t="e">
        <f>IF(#REF!="","",#REF!)</f>
        <v>#REF!</v>
      </c>
      <c r="CR35" s="598"/>
      <c r="CS35" s="598"/>
      <c r="CT35" s="598"/>
      <c r="CU35" s="598"/>
      <c r="CV35" s="598"/>
      <c r="CW35" s="598"/>
      <c r="CX35" s="598"/>
      <c r="CY35" s="598"/>
      <c r="CZ35" s="598"/>
      <c r="DA35" s="598"/>
      <c r="DB35" s="598"/>
      <c r="DC35" s="598"/>
      <c r="DD35" s="598"/>
      <c r="DE35" s="598"/>
      <c r="DG35" s="599" t="e">
        <f>IF(#REF!="","",#REF!)</f>
        <v>#REF!</v>
      </c>
      <c r="DH35" s="599"/>
      <c r="DI35" s="208"/>
    </row>
    <row r="36" spans="1:113" ht="32.25" customHeight="1">
      <c r="A36" s="181"/>
      <c r="B36" s="205"/>
      <c r="C36" s="597" t="e">
        <f>IF(E36="","",C35+1)</f>
        <v>#REF!</v>
      </c>
      <c r="D36" s="597"/>
      <c r="E36" s="598" t="e">
        <f>IF(#REF!="","",#REF!)</f>
        <v>#REF!</v>
      </c>
      <c r="F36" s="598"/>
      <c r="G36" s="598"/>
      <c r="H36" s="598"/>
      <c r="I36" s="598"/>
      <c r="J36" s="598"/>
      <c r="K36" s="598"/>
      <c r="L36" s="598"/>
      <c r="M36" s="598"/>
      <c r="N36" s="598"/>
      <c r="O36" s="598"/>
      <c r="P36" s="598"/>
      <c r="Q36" s="598"/>
      <c r="R36" s="598"/>
      <c r="S36" s="598"/>
      <c r="T36" s="181"/>
      <c r="U36" s="597" t="e">
        <f t="shared" ref="U36:U43" si="4">IF(W36="","",U35+1)</f>
        <v>#REF!</v>
      </c>
      <c r="V36" s="597"/>
      <c r="W36" s="598" t="e">
        <f>IF(#REF!="","",#REF!)</f>
        <v>#REF!</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e">
        <f t="shared" si="2"/>
        <v>#REF!</v>
      </c>
      <c r="BX36" s="597"/>
      <c r="BY36" s="598" t="e">
        <f>IF(#REF!="","",#REF!)</f>
        <v>#REF!</v>
      </c>
      <c r="BZ36" s="598"/>
      <c r="CA36" s="598"/>
      <c r="CB36" s="598"/>
      <c r="CC36" s="598"/>
      <c r="CD36" s="598"/>
      <c r="CE36" s="598"/>
      <c r="CF36" s="598"/>
      <c r="CG36" s="598"/>
      <c r="CH36" s="598"/>
      <c r="CI36" s="598"/>
      <c r="CJ36" s="598"/>
      <c r="CK36" s="598"/>
      <c r="CL36" s="598"/>
      <c r="CM36" s="598"/>
      <c r="CN36" s="181"/>
      <c r="CO36" s="597" t="e">
        <f t="shared" si="3"/>
        <v>#REF!</v>
      </c>
      <c r="CP36" s="597"/>
      <c r="CQ36" s="598" t="e">
        <f>IF(#REF!="","",#REF!)</f>
        <v>#REF!</v>
      </c>
      <c r="CR36" s="598"/>
      <c r="CS36" s="598"/>
      <c r="CT36" s="598"/>
      <c r="CU36" s="598"/>
      <c r="CV36" s="598"/>
      <c r="CW36" s="598"/>
      <c r="CX36" s="598"/>
      <c r="CY36" s="598"/>
      <c r="CZ36" s="598"/>
      <c r="DA36" s="598"/>
      <c r="DB36" s="598"/>
      <c r="DC36" s="598"/>
      <c r="DD36" s="598"/>
      <c r="DE36" s="598"/>
      <c r="DG36" s="599" t="e">
        <f>IF(#REF!="","",#REF!)</f>
        <v>#REF!</v>
      </c>
      <c r="DH36" s="599"/>
      <c r="DI36" s="208"/>
    </row>
    <row r="37" spans="1:113" ht="32.25" customHeight="1">
      <c r="A37" s="181"/>
      <c r="B37" s="205"/>
      <c r="C37" s="597" t="e">
        <f>IF(E37="","",C36+1)</f>
        <v>#REF!</v>
      </c>
      <c r="D37" s="597"/>
      <c r="E37" s="598" t="e">
        <f>IF(#REF!="","",#REF!)</f>
        <v>#REF!</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e">
        <f t="shared" si="2"/>
        <v>#REF!</v>
      </c>
      <c r="BX37" s="597"/>
      <c r="BY37" s="598" t="e">
        <f>IF(#REF!="","",#REF!)</f>
        <v>#REF!</v>
      </c>
      <c r="BZ37" s="598"/>
      <c r="CA37" s="598"/>
      <c r="CB37" s="598"/>
      <c r="CC37" s="598"/>
      <c r="CD37" s="598"/>
      <c r="CE37" s="598"/>
      <c r="CF37" s="598"/>
      <c r="CG37" s="598"/>
      <c r="CH37" s="598"/>
      <c r="CI37" s="598"/>
      <c r="CJ37" s="598"/>
      <c r="CK37" s="598"/>
      <c r="CL37" s="598"/>
      <c r="CM37" s="598"/>
      <c r="CN37" s="181"/>
      <c r="CO37" s="597" t="e">
        <f t="shared" si="3"/>
        <v>#REF!</v>
      </c>
      <c r="CP37" s="597"/>
      <c r="CQ37" s="598" t="e">
        <f>IF(#REF!="","",#REF!)</f>
        <v>#REF!</v>
      </c>
      <c r="CR37" s="598"/>
      <c r="CS37" s="598"/>
      <c r="CT37" s="598"/>
      <c r="CU37" s="598"/>
      <c r="CV37" s="598"/>
      <c r="CW37" s="598"/>
      <c r="CX37" s="598"/>
      <c r="CY37" s="598"/>
      <c r="CZ37" s="598"/>
      <c r="DA37" s="598"/>
      <c r="DB37" s="598"/>
      <c r="DC37" s="598"/>
      <c r="DD37" s="598"/>
      <c r="DE37" s="598"/>
      <c r="DG37" s="599" t="e">
        <f>IF(#REF!="","",#REF!)</f>
        <v>#REF!</v>
      </c>
      <c r="DH37" s="599"/>
      <c r="DI37" s="208"/>
    </row>
    <row r="38" spans="1:113" ht="32.25" customHeight="1">
      <c r="A38" s="181"/>
      <c r="B38" s="205"/>
      <c r="C38" s="597" t="e">
        <f t="shared" ref="C38:C43" si="5">IF(E38="","",C37+1)</f>
        <v>#REF!</v>
      </c>
      <c r="D38" s="597"/>
      <c r="E38" s="598" t="e">
        <f>IF(#REF!="","",#REF!)</f>
        <v>#REF!</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e">
        <f t="shared" si="2"/>
        <v>#REF!</v>
      </c>
      <c r="BX38" s="597"/>
      <c r="BY38" s="598" t="e">
        <f>IF(#REF!="","",#REF!)</f>
        <v>#REF!</v>
      </c>
      <c r="BZ38" s="598"/>
      <c r="CA38" s="598"/>
      <c r="CB38" s="598"/>
      <c r="CC38" s="598"/>
      <c r="CD38" s="598"/>
      <c r="CE38" s="598"/>
      <c r="CF38" s="598"/>
      <c r="CG38" s="598"/>
      <c r="CH38" s="598"/>
      <c r="CI38" s="598"/>
      <c r="CJ38" s="598"/>
      <c r="CK38" s="598"/>
      <c r="CL38" s="598"/>
      <c r="CM38" s="598"/>
      <c r="CN38" s="181"/>
      <c r="CO38" s="597" t="e">
        <f t="shared" si="3"/>
        <v>#REF!</v>
      </c>
      <c r="CP38" s="597"/>
      <c r="CQ38" s="598" t="e">
        <f>IF(#REF!="","",#REF!)</f>
        <v>#REF!</v>
      </c>
      <c r="CR38" s="598"/>
      <c r="CS38" s="598"/>
      <c r="CT38" s="598"/>
      <c r="CU38" s="598"/>
      <c r="CV38" s="598"/>
      <c r="CW38" s="598"/>
      <c r="CX38" s="598"/>
      <c r="CY38" s="598"/>
      <c r="CZ38" s="598"/>
      <c r="DA38" s="598"/>
      <c r="DB38" s="598"/>
      <c r="DC38" s="598"/>
      <c r="DD38" s="598"/>
      <c r="DE38" s="598"/>
      <c r="DG38" s="599" t="e">
        <f>IF(#REF!="","",#REF!)</f>
        <v>#REF!</v>
      </c>
      <c r="DH38" s="599"/>
      <c r="DI38" s="208"/>
    </row>
    <row r="39" spans="1:113" ht="32.25" customHeight="1">
      <c r="A39" s="181"/>
      <c r="B39" s="205"/>
      <c r="C39" s="597" t="e">
        <f t="shared" si="5"/>
        <v>#REF!</v>
      </c>
      <c r="D39" s="597"/>
      <c r="E39" s="598" t="e">
        <f>IF(#REF!="","",#REF!)</f>
        <v>#REF!</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e">
        <f t="shared" si="2"/>
        <v>#REF!</v>
      </c>
      <c r="BX39" s="597"/>
      <c r="BY39" s="598" t="e">
        <f>IF(#REF!="","",#REF!)</f>
        <v>#REF!</v>
      </c>
      <c r="BZ39" s="598"/>
      <c r="CA39" s="598"/>
      <c r="CB39" s="598"/>
      <c r="CC39" s="598"/>
      <c r="CD39" s="598"/>
      <c r="CE39" s="598"/>
      <c r="CF39" s="598"/>
      <c r="CG39" s="598"/>
      <c r="CH39" s="598"/>
      <c r="CI39" s="598"/>
      <c r="CJ39" s="598"/>
      <c r="CK39" s="598"/>
      <c r="CL39" s="598"/>
      <c r="CM39" s="598"/>
      <c r="CN39" s="181"/>
      <c r="CO39" s="597" t="e">
        <f t="shared" si="3"/>
        <v>#REF!</v>
      </c>
      <c r="CP39" s="597"/>
      <c r="CQ39" s="598" t="e">
        <f>IF(#REF!="","",#REF!)</f>
        <v>#REF!</v>
      </c>
      <c r="CR39" s="598"/>
      <c r="CS39" s="598"/>
      <c r="CT39" s="598"/>
      <c r="CU39" s="598"/>
      <c r="CV39" s="598"/>
      <c r="CW39" s="598"/>
      <c r="CX39" s="598"/>
      <c r="CY39" s="598"/>
      <c r="CZ39" s="598"/>
      <c r="DA39" s="598"/>
      <c r="DB39" s="598"/>
      <c r="DC39" s="598"/>
      <c r="DD39" s="598"/>
      <c r="DE39" s="598"/>
      <c r="DG39" s="599" t="e">
        <f>IF(#REF!="","",#REF!)</f>
        <v>#REF!</v>
      </c>
      <c r="DH39" s="599"/>
      <c r="DI39" s="208"/>
    </row>
    <row r="40" spans="1:113" ht="32.25" customHeight="1">
      <c r="A40" s="181"/>
      <c r="B40" s="205"/>
      <c r="C40" s="597" t="e">
        <f t="shared" si="5"/>
        <v>#REF!</v>
      </c>
      <c r="D40" s="597"/>
      <c r="E40" s="598" t="e">
        <f>IF(#REF!="","",#REF!)</f>
        <v>#REF!</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e">
        <f t="shared" si="2"/>
        <v>#REF!</v>
      </c>
      <c r="BX40" s="597"/>
      <c r="BY40" s="598" t="e">
        <f>IF(#REF!="","",#REF!)</f>
        <v>#REF!</v>
      </c>
      <c r="BZ40" s="598"/>
      <c r="CA40" s="598"/>
      <c r="CB40" s="598"/>
      <c r="CC40" s="598"/>
      <c r="CD40" s="598"/>
      <c r="CE40" s="598"/>
      <c r="CF40" s="598"/>
      <c r="CG40" s="598"/>
      <c r="CH40" s="598"/>
      <c r="CI40" s="598"/>
      <c r="CJ40" s="598"/>
      <c r="CK40" s="598"/>
      <c r="CL40" s="598"/>
      <c r="CM40" s="598"/>
      <c r="CN40" s="181"/>
      <c r="CO40" s="597" t="e">
        <f t="shared" si="3"/>
        <v>#REF!</v>
      </c>
      <c r="CP40" s="597"/>
      <c r="CQ40" s="598" t="e">
        <f>IF(#REF!="","",#REF!)</f>
        <v>#REF!</v>
      </c>
      <c r="CR40" s="598"/>
      <c r="CS40" s="598"/>
      <c r="CT40" s="598"/>
      <c r="CU40" s="598"/>
      <c r="CV40" s="598"/>
      <c r="CW40" s="598"/>
      <c r="CX40" s="598"/>
      <c r="CY40" s="598"/>
      <c r="CZ40" s="598"/>
      <c r="DA40" s="598"/>
      <c r="DB40" s="598"/>
      <c r="DC40" s="598"/>
      <c r="DD40" s="598"/>
      <c r="DE40" s="598"/>
      <c r="DG40" s="599" t="e">
        <f>IF(#REF!="","",#REF!)</f>
        <v>#REF!</v>
      </c>
      <c r="DH40" s="599"/>
      <c r="DI40" s="208"/>
    </row>
    <row r="41" spans="1:113" ht="32.25" customHeight="1">
      <c r="A41" s="181"/>
      <c r="B41" s="205"/>
      <c r="C41" s="597" t="e">
        <f t="shared" si="5"/>
        <v>#REF!</v>
      </c>
      <c r="D41" s="597"/>
      <c r="E41" s="598" t="e">
        <f>IF(#REF!="","",#REF!)</f>
        <v>#REF!</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e">
        <f t="shared" si="2"/>
        <v>#REF!</v>
      </c>
      <c r="BX41" s="597"/>
      <c r="BY41" s="598" t="e">
        <f>IF(#REF!="","",#REF!)</f>
        <v>#REF!</v>
      </c>
      <c r="BZ41" s="598"/>
      <c r="CA41" s="598"/>
      <c r="CB41" s="598"/>
      <c r="CC41" s="598"/>
      <c r="CD41" s="598"/>
      <c r="CE41" s="598"/>
      <c r="CF41" s="598"/>
      <c r="CG41" s="598"/>
      <c r="CH41" s="598"/>
      <c r="CI41" s="598"/>
      <c r="CJ41" s="598"/>
      <c r="CK41" s="598"/>
      <c r="CL41" s="598"/>
      <c r="CM41" s="598"/>
      <c r="CN41" s="181"/>
      <c r="CO41" s="597" t="e">
        <f t="shared" si="3"/>
        <v>#REF!</v>
      </c>
      <c r="CP41" s="597"/>
      <c r="CQ41" s="598" t="e">
        <f>IF(#REF!="","",#REF!)</f>
        <v>#REF!</v>
      </c>
      <c r="CR41" s="598"/>
      <c r="CS41" s="598"/>
      <c r="CT41" s="598"/>
      <c r="CU41" s="598"/>
      <c r="CV41" s="598"/>
      <c r="CW41" s="598"/>
      <c r="CX41" s="598"/>
      <c r="CY41" s="598"/>
      <c r="CZ41" s="598"/>
      <c r="DA41" s="598"/>
      <c r="DB41" s="598"/>
      <c r="DC41" s="598"/>
      <c r="DD41" s="598"/>
      <c r="DE41" s="598"/>
      <c r="DG41" s="599" t="e">
        <f>IF(#REF!="","",#REF!)</f>
        <v>#REF!</v>
      </c>
      <c r="DH41" s="599"/>
      <c r="DI41" s="208"/>
    </row>
    <row r="42" spans="1:113" ht="32.25" customHeight="1">
      <c r="B42" s="205"/>
      <c r="C42" s="597" t="e">
        <f t="shared" si="5"/>
        <v>#REF!</v>
      </c>
      <c r="D42" s="597"/>
      <c r="E42" s="598" t="e">
        <f>IF(#REF!="","",#REF!)</f>
        <v>#REF!</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e">
        <f t="shared" si="2"/>
        <v>#REF!</v>
      </c>
      <c r="BX42" s="597"/>
      <c r="BY42" s="598" t="e">
        <f>IF(#REF!="","",#REF!)</f>
        <v>#REF!</v>
      </c>
      <c r="BZ42" s="598"/>
      <c r="CA42" s="598"/>
      <c r="CB42" s="598"/>
      <c r="CC42" s="598"/>
      <c r="CD42" s="598"/>
      <c r="CE42" s="598"/>
      <c r="CF42" s="598"/>
      <c r="CG42" s="598"/>
      <c r="CH42" s="598"/>
      <c r="CI42" s="598"/>
      <c r="CJ42" s="598"/>
      <c r="CK42" s="598"/>
      <c r="CL42" s="598"/>
      <c r="CM42" s="598"/>
      <c r="CN42" s="181"/>
      <c r="CO42" s="597" t="e">
        <f t="shared" si="3"/>
        <v>#REF!</v>
      </c>
      <c r="CP42" s="597"/>
      <c r="CQ42" s="598" t="e">
        <f>IF(#REF!="","",#REF!)</f>
        <v>#REF!</v>
      </c>
      <c r="CR42" s="598"/>
      <c r="CS42" s="598"/>
      <c r="CT42" s="598"/>
      <c r="CU42" s="598"/>
      <c r="CV42" s="598"/>
      <c r="CW42" s="598"/>
      <c r="CX42" s="598"/>
      <c r="CY42" s="598"/>
      <c r="CZ42" s="598"/>
      <c r="DA42" s="598"/>
      <c r="DB42" s="598"/>
      <c r="DC42" s="598"/>
      <c r="DD42" s="598"/>
      <c r="DE42" s="598"/>
      <c r="DG42" s="599" t="e">
        <f>IF(#REF!="","",#REF!)</f>
        <v>#REF!</v>
      </c>
      <c r="DH42" s="599"/>
      <c r="DI42" s="208"/>
    </row>
    <row r="43" spans="1:113" ht="32.25" customHeight="1">
      <c r="B43" s="205"/>
      <c r="C43" s="597" t="e">
        <f t="shared" si="5"/>
        <v>#REF!</v>
      </c>
      <c r="D43" s="597"/>
      <c r="E43" s="598" t="e">
        <f>IF(#REF!="","",#REF!)</f>
        <v>#REF!</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e">
        <f t="shared" si="2"/>
        <v>#REF!</v>
      </c>
      <c r="BX43" s="597"/>
      <c r="BY43" s="598" t="e">
        <f>IF(#REF!="","",#REF!)</f>
        <v>#REF!</v>
      </c>
      <c r="BZ43" s="598"/>
      <c r="CA43" s="598"/>
      <c r="CB43" s="598"/>
      <c r="CC43" s="598"/>
      <c r="CD43" s="598"/>
      <c r="CE43" s="598"/>
      <c r="CF43" s="598"/>
      <c r="CG43" s="598"/>
      <c r="CH43" s="598"/>
      <c r="CI43" s="598"/>
      <c r="CJ43" s="598"/>
      <c r="CK43" s="598"/>
      <c r="CL43" s="598"/>
      <c r="CM43" s="598"/>
      <c r="CN43" s="181"/>
      <c r="CO43" s="597" t="e">
        <f t="shared" si="3"/>
        <v>#REF!</v>
      </c>
      <c r="CP43" s="597"/>
      <c r="CQ43" s="598" t="e">
        <f>IF(#REF!="","",#REF!)</f>
        <v>#REF!</v>
      </c>
      <c r="CR43" s="598"/>
      <c r="CS43" s="598"/>
      <c r="CT43" s="598"/>
      <c r="CU43" s="598"/>
      <c r="CV43" s="598"/>
      <c r="CW43" s="598"/>
      <c r="CX43" s="598"/>
      <c r="CY43" s="598"/>
      <c r="CZ43" s="598"/>
      <c r="DA43" s="598"/>
      <c r="DB43" s="598"/>
      <c r="DC43" s="598"/>
      <c r="DD43" s="598"/>
      <c r="DE43" s="598"/>
      <c r="DG43" s="599" t="e">
        <f>IF(#REF!="","",#REF!)</f>
        <v>#REF!</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NWCjWwXg0Jc45En/lJxwY1z3ct7sxwhb7YRkrIVREHpOjPBrQ9DuabemQHVtkBCxdctmfPf5WVYv64QeVCX/bA==" saltValue="b3Azid2VuxIwWjbFRFV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election activeCell="J34" sqref="J34"/>
    </sheetView>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51" t="s">
        <v>532</v>
      </c>
      <c r="D34" s="1151"/>
      <c r="E34" s="1152"/>
      <c r="F34" s="32">
        <v>3.58</v>
      </c>
      <c r="G34" s="33">
        <v>4.18</v>
      </c>
      <c r="H34" s="33">
        <v>5.78</v>
      </c>
      <c r="I34" s="33">
        <v>4.8499999999999996</v>
      </c>
      <c r="J34" s="34">
        <v>5.35</v>
      </c>
      <c r="K34" s="22"/>
      <c r="L34" s="22"/>
      <c r="M34" s="22"/>
      <c r="N34" s="22"/>
      <c r="O34" s="22"/>
      <c r="P34" s="22"/>
    </row>
    <row r="35" spans="1:16" ht="39" customHeight="1">
      <c r="A35" s="22"/>
      <c r="B35" s="35"/>
      <c r="C35" s="1145" t="s">
        <v>533</v>
      </c>
      <c r="D35" s="1146"/>
      <c r="E35" s="1147"/>
      <c r="F35" s="36">
        <v>0.66</v>
      </c>
      <c r="G35" s="37">
        <v>1.1499999999999999</v>
      </c>
      <c r="H35" s="37">
        <v>0.8</v>
      </c>
      <c r="I35" s="37">
        <v>1.67</v>
      </c>
      <c r="J35" s="38">
        <v>1.46</v>
      </c>
      <c r="K35" s="22"/>
      <c r="L35" s="22"/>
      <c r="M35" s="22"/>
      <c r="N35" s="22"/>
      <c r="O35" s="22"/>
      <c r="P35" s="22"/>
    </row>
    <row r="36" spans="1:16" ht="39" customHeight="1">
      <c r="A36" s="22"/>
      <c r="B36" s="35"/>
      <c r="C36" s="1145" t="s">
        <v>534</v>
      </c>
      <c r="D36" s="1146"/>
      <c r="E36" s="1147"/>
      <c r="F36" s="36">
        <v>1.1499999999999999</v>
      </c>
      <c r="G36" s="37">
        <v>0.74</v>
      </c>
      <c r="H36" s="37">
        <v>0.45</v>
      </c>
      <c r="I36" s="37">
        <v>0.56999999999999995</v>
      </c>
      <c r="J36" s="38">
        <v>0.4</v>
      </c>
      <c r="K36" s="22"/>
      <c r="L36" s="22"/>
      <c r="M36" s="22"/>
      <c r="N36" s="22"/>
      <c r="O36" s="22"/>
      <c r="P36" s="22"/>
    </row>
    <row r="37" spans="1:16" ht="39" customHeight="1">
      <c r="A37" s="22"/>
      <c r="B37" s="35"/>
      <c r="C37" s="1145" t="s">
        <v>535</v>
      </c>
      <c r="D37" s="1146"/>
      <c r="E37" s="1147"/>
      <c r="F37" s="36">
        <v>0.01</v>
      </c>
      <c r="G37" s="37">
        <v>0.17</v>
      </c>
      <c r="H37" s="37">
        <v>0.31</v>
      </c>
      <c r="I37" s="37">
        <v>0.28000000000000003</v>
      </c>
      <c r="J37" s="38">
        <v>0.36</v>
      </c>
      <c r="K37" s="22"/>
      <c r="L37" s="22"/>
      <c r="M37" s="22"/>
      <c r="N37" s="22"/>
      <c r="O37" s="22"/>
      <c r="P37" s="22"/>
    </row>
    <row r="38" spans="1:16" ht="39" customHeight="1">
      <c r="A38" s="22"/>
      <c r="B38" s="35"/>
      <c r="C38" s="1145" t="s">
        <v>536</v>
      </c>
      <c r="D38" s="1146"/>
      <c r="E38" s="1147"/>
      <c r="F38" s="36">
        <v>0.01</v>
      </c>
      <c r="G38" s="37">
        <v>0.06</v>
      </c>
      <c r="H38" s="37">
        <v>0.02</v>
      </c>
      <c r="I38" s="37">
        <v>0.02</v>
      </c>
      <c r="J38" s="38">
        <v>0</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Q1NNWq29uIHNBzp/L0UQZA1/zp72TblJGuR1YRJvBJfsL/GOH/LfG8iHsLSbsXj9jYHdTI0oc2vwLTw/KtADBQ==" saltValue="EjRiZlQzNwXYlqwZSfjj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4" zoomScale="85" zoomScaleNormal="85" zoomScaleSheetLayoutView="55" workbookViewId="0">
      <selection activeCell="O45" sqref="O45"/>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53" t="s">
        <v>9</v>
      </c>
      <c r="C45" s="1154"/>
      <c r="D45" s="58"/>
      <c r="E45" s="1159" t="s">
        <v>10</v>
      </c>
      <c r="F45" s="1159"/>
      <c r="G45" s="1159"/>
      <c r="H45" s="1159"/>
      <c r="I45" s="1159"/>
      <c r="J45" s="1160"/>
      <c r="K45" s="59">
        <v>2428</v>
      </c>
      <c r="L45" s="60">
        <v>2433</v>
      </c>
      <c r="M45" s="60">
        <v>2561</v>
      </c>
      <c r="N45" s="60">
        <v>2633</v>
      </c>
      <c r="O45" s="61">
        <v>2644</v>
      </c>
      <c r="P45" s="48"/>
      <c r="Q45" s="48"/>
      <c r="R45" s="48"/>
      <c r="S45" s="48"/>
      <c r="T45" s="48"/>
      <c r="U45" s="48"/>
    </row>
    <row r="46" spans="1:21" ht="30.75" customHeight="1">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c r="A48" s="48"/>
      <c r="B48" s="1155"/>
      <c r="C48" s="1156"/>
      <c r="D48" s="62"/>
      <c r="E48" s="1161" t="s">
        <v>13</v>
      </c>
      <c r="F48" s="1161"/>
      <c r="G48" s="1161"/>
      <c r="H48" s="1161"/>
      <c r="I48" s="1161"/>
      <c r="J48" s="1162"/>
      <c r="K48" s="63">
        <v>281</v>
      </c>
      <c r="L48" s="64">
        <v>304</v>
      </c>
      <c r="M48" s="64">
        <v>247</v>
      </c>
      <c r="N48" s="64">
        <v>233</v>
      </c>
      <c r="O48" s="65">
        <v>197</v>
      </c>
      <c r="P48" s="48"/>
      <c r="Q48" s="48"/>
      <c r="R48" s="48"/>
      <c r="S48" s="48"/>
      <c r="T48" s="48"/>
      <c r="U48" s="48"/>
    </row>
    <row r="49" spans="1:21" ht="30.75" customHeight="1">
      <c r="A49" s="48"/>
      <c r="B49" s="1155"/>
      <c r="C49" s="1156"/>
      <c r="D49" s="62"/>
      <c r="E49" s="1161" t="s">
        <v>14</v>
      </c>
      <c r="F49" s="1161"/>
      <c r="G49" s="1161"/>
      <c r="H49" s="1161"/>
      <c r="I49" s="1161"/>
      <c r="J49" s="1162"/>
      <c r="K49" s="63">
        <v>53</v>
      </c>
      <c r="L49" s="64">
        <v>46</v>
      </c>
      <c r="M49" s="64">
        <v>37</v>
      </c>
      <c r="N49" s="64">
        <v>36</v>
      </c>
      <c r="O49" s="65">
        <v>46</v>
      </c>
      <c r="P49" s="48"/>
      <c r="Q49" s="48"/>
      <c r="R49" s="48"/>
      <c r="S49" s="48"/>
      <c r="T49" s="48"/>
      <c r="U49" s="48"/>
    </row>
    <row r="50" spans="1:21" ht="30.75" customHeight="1">
      <c r="A50" s="48"/>
      <c r="B50" s="1155"/>
      <c r="C50" s="1156"/>
      <c r="D50" s="62"/>
      <c r="E50" s="1161" t="s">
        <v>15</v>
      </c>
      <c r="F50" s="1161"/>
      <c r="G50" s="1161"/>
      <c r="H50" s="1161"/>
      <c r="I50" s="1161"/>
      <c r="J50" s="1162"/>
      <c r="K50" s="63">
        <v>1</v>
      </c>
      <c r="L50" s="64">
        <v>1</v>
      </c>
      <c r="M50" s="64">
        <v>0</v>
      </c>
      <c r="N50" s="64">
        <v>0</v>
      </c>
      <c r="O50" s="65">
        <v>0</v>
      </c>
      <c r="P50" s="48"/>
      <c r="Q50" s="48"/>
      <c r="R50" s="48"/>
      <c r="S50" s="48"/>
      <c r="T50" s="48"/>
      <c r="U50" s="48"/>
    </row>
    <row r="51" spans="1:21" ht="30.75" customHeight="1">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c r="A52" s="48"/>
      <c r="B52" s="1163" t="s">
        <v>17</v>
      </c>
      <c r="C52" s="1164"/>
      <c r="D52" s="66"/>
      <c r="E52" s="1161" t="s">
        <v>18</v>
      </c>
      <c r="F52" s="1161"/>
      <c r="G52" s="1161"/>
      <c r="H52" s="1161"/>
      <c r="I52" s="1161"/>
      <c r="J52" s="1162"/>
      <c r="K52" s="63">
        <v>2101</v>
      </c>
      <c r="L52" s="64">
        <v>2009</v>
      </c>
      <c r="M52" s="64">
        <v>2067</v>
      </c>
      <c r="N52" s="64">
        <v>2112</v>
      </c>
      <c r="O52" s="65">
        <v>2129</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662</v>
      </c>
      <c r="L53" s="69">
        <v>775</v>
      </c>
      <c r="M53" s="69">
        <v>778</v>
      </c>
      <c r="N53" s="69">
        <v>790</v>
      </c>
      <c r="O53" s="70">
        <v>758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g/XC6RnDaNpq8QKWECjyPcEslmQ4pAm9rHlHUGv9pb4iML8Ob2ZCpoftk8Pke/JILKnj7VGog73kBa+T/QGzA==" saltValue="ycb+SfEKGuUYhwJ9KQgc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85" zoomScaleNormal="85" zoomScaleSheetLayoutView="100" workbookViewId="0">
      <selection activeCell="M41" sqref="M41"/>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184" t="s">
        <v>30</v>
      </c>
      <c r="C41" s="1185"/>
      <c r="D41" s="105"/>
      <c r="E41" s="1190" t="s">
        <v>31</v>
      </c>
      <c r="F41" s="1190"/>
      <c r="G41" s="1190"/>
      <c r="H41" s="1191"/>
      <c r="I41" s="350">
        <v>25566</v>
      </c>
      <c r="J41" s="351">
        <v>25806</v>
      </c>
      <c r="K41" s="351">
        <v>25717</v>
      </c>
      <c r="L41" s="351">
        <v>24702</v>
      </c>
      <c r="M41" s="352">
        <v>24227</v>
      </c>
    </row>
    <row r="42" spans="2:13" ht="27.75" customHeight="1">
      <c r="B42" s="1186"/>
      <c r="C42" s="1187"/>
      <c r="D42" s="106"/>
      <c r="E42" s="1192" t="s">
        <v>32</v>
      </c>
      <c r="F42" s="1192"/>
      <c r="G42" s="1192"/>
      <c r="H42" s="1193"/>
      <c r="I42" s="353" t="s">
        <v>485</v>
      </c>
      <c r="J42" s="354" t="s">
        <v>485</v>
      </c>
      <c r="K42" s="354" t="s">
        <v>485</v>
      </c>
      <c r="L42" s="354" t="s">
        <v>485</v>
      </c>
      <c r="M42" s="355" t="s">
        <v>485</v>
      </c>
    </row>
    <row r="43" spans="2:13" ht="27.75" customHeight="1">
      <c r="B43" s="1186"/>
      <c r="C43" s="1187"/>
      <c r="D43" s="106"/>
      <c r="E43" s="1192" t="s">
        <v>33</v>
      </c>
      <c r="F43" s="1192"/>
      <c r="G43" s="1192"/>
      <c r="H43" s="1193"/>
      <c r="I43" s="353">
        <v>3534</v>
      </c>
      <c r="J43" s="354">
        <v>3293</v>
      </c>
      <c r="K43" s="354">
        <v>2876</v>
      </c>
      <c r="L43" s="354">
        <v>2384</v>
      </c>
      <c r="M43" s="355">
        <v>2287</v>
      </c>
    </row>
    <row r="44" spans="2:13" ht="27.75" customHeight="1">
      <c r="B44" s="1186"/>
      <c r="C44" s="1187"/>
      <c r="D44" s="106"/>
      <c r="E44" s="1192" t="s">
        <v>34</v>
      </c>
      <c r="F44" s="1192"/>
      <c r="G44" s="1192"/>
      <c r="H44" s="1193"/>
      <c r="I44" s="353">
        <v>67</v>
      </c>
      <c r="J44" s="354">
        <v>103</v>
      </c>
      <c r="K44" s="354">
        <v>96</v>
      </c>
      <c r="L44" s="354">
        <v>83</v>
      </c>
      <c r="M44" s="355">
        <v>70</v>
      </c>
    </row>
    <row r="45" spans="2:13" ht="27.75" customHeight="1">
      <c r="B45" s="1186"/>
      <c r="C45" s="1187"/>
      <c r="D45" s="106"/>
      <c r="E45" s="1192" t="s">
        <v>35</v>
      </c>
      <c r="F45" s="1192"/>
      <c r="G45" s="1192"/>
      <c r="H45" s="1193"/>
      <c r="I45" s="353">
        <v>2265</v>
      </c>
      <c r="J45" s="354">
        <v>2086</v>
      </c>
      <c r="K45" s="354">
        <v>2058</v>
      </c>
      <c r="L45" s="354">
        <v>1954</v>
      </c>
      <c r="M45" s="355">
        <v>2005</v>
      </c>
    </row>
    <row r="46" spans="2:13" ht="27.75" customHeight="1">
      <c r="B46" s="1186"/>
      <c r="C46" s="1187"/>
      <c r="D46" s="107"/>
      <c r="E46" s="1192" t="s">
        <v>36</v>
      </c>
      <c r="F46" s="1192"/>
      <c r="G46" s="1192"/>
      <c r="H46" s="1193"/>
      <c r="I46" s="353" t="s">
        <v>485</v>
      </c>
      <c r="J46" s="354" t="s">
        <v>485</v>
      </c>
      <c r="K46" s="354" t="s">
        <v>485</v>
      </c>
      <c r="L46" s="354" t="s">
        <v>485</v>
      </c>
      <c r="M46" s="355" t="s">
        <v>485</v>
      </c>
    </row>
    <row r="47" spans="2:13" ht="27.75" customHeight="1">
      <c r="B47" s="1186"/>
      <c r="C47" s="1187"/>
      <c r="D47" s="108"/>
      <c r="E47" s="1194" t="s">
        <v>37</v>
      </c>
      <c r="F47" s="1195"/>
      <c r="G47" s="1195"/>
      <c r="H47" s="1196"/>
      <c r="I47" s="353" t="s">
        <v>485</v>
      </c>
      <c r="J47" s="354" t="s">
        <v>485</v>
      </c>
      <c r="K47" s="354" t="s">
        <v>485</v>
      </c>
      <c r="L47" s="354" t="s">
        <v>485</v>
      </c>
      <c r="M47" s="355" t="s">
        <v>485</v>
      </c>
    </row>
    <row r="48" spans="2:13" ht="27.75" customHeight="1">
      <c r="B48" s="1186"/>
      <c r="C48" s="1187"/>
      <c r="D48" s="106"/>
      <c r="E48" s="1192" t="s">
        <v>38</v>
      </c>
      <c r="F48" s="1192"/>
      <c r="G48" s="1192"/>
      <c r="H48" s="1193"/>
      <c r="I48" s="353" t="s">
        <v>485</v>
      </c>
      <c r="J48" s="354" t="s">
        <v>485</v>
      </c>
      <c r="K48" s="354" t="s">
        <v>485</v>
      </c>
      <c r="L48" s="354" t="s">
        <v>485</v>
      </c>
      <c r="M48" s="355" t="s">
        <v>485</v>
      </c>
    </row>
    <row r="49" spans="2:13" ht="27.75" customHeight="1">
      <c r="B49" s="1188"/>
      <c r="C49" s="1189"/>
      <c r="D49" s="106"/>
      <c r="E49" s="1192" t="s">
        <v>39</v>
      </c>
      <c r="F49" s="1192"/>
      <c r="G49" s="1192"/>
      <c r="H49" s="1193"/>
      <c r="I49" s="353" t="s">
        <v>485</v>
      </c>
      <c r="J49" s="354" t="s">
        <v>485</v>
      </c>
      <c r="K49" s="354" t="s">
        <v>485</v>
      </c>
      <c r="L49" s="354" t="s">
        <v>485</v>
      </c>
      <c r="M49" s="355" t="s">
        <v>485</v>
      </c>
    </row>
    <row r="50" spans="2:13" ht="27.75" customHeight="1">
      <c r="B50" s="1197" t="s">
        <v>40</v>
      </c>
      <c r="C50" s="1198"/>
      <c r="D50" s="109"/>
      <c r="E50" s="1192" t="s">
        <v>41</v>
      </c>
      <c r="F50" s="1192"/>
      <c r="G50" s="1192"/>
      <c r="H50" s="1193"/>
      <c r="I50" s="353">
        <v>2285</v>
      </c>
      <c r="J50" s="354">
        <v>2394</v>
      </c>
      <c r="K50" s="354">
        <v>3405</v>
      </c>
      <c r="L50" s="354">
        <v>3331</v>
      </c>
      <c r="M50" s="355">
        <v>3184</v>
      </c>
    </row>
    <row r="51" spans="2:13" ht="27.75" customHeight="1">
      <c r="B51" s="1186"/>
      <c r="C51" s="1187"/>
      <c r="D51" s="106"/>
      <c r="E51" s="1192" t="s">
        <v>42</v>
      </c>
      <c r="F51" s="1192"/>
      <c r="G51" s="1192"/>
      <c r="H51" s="1193"/>
      <c r="I51" s="353">
        <v>3512</v>
      </c>
      <c r="J51" s="354">
        <v>3953</v>
      </c>
      <c r="K51" s="354">
        <v>3666</v>
      </c>
      <c r="L51" s="354">
        <v>3542</v>
      </c>
      <c r="M51" s="355">
        <v>3997</v>
      </c>
    </row>
    <row r="52" spans="2:13" ht="27.75" customHeight="1">
      <c r="B52" s="1188"/>
      <c r="C52" s="1189"/>
      <c r="D52" s="106"/>
      <c r="E52" s="1192" t="s">
        <v>43</v>
      </c>
      <c r="F52" s="1192"/>
      <c r="G52" s="1192"/>
      <c r="H52" s="1193"/>
      <c r="I52" s="353">
        <v>19029</v>
      </c>
      <c r="J52" s="354">
        <v>19269</v>
      </c>
      <c r="K52" s="354">
        <v>19110</v>
      </c>
      <c r="L52" s="354">
        <v>18270</v>
      </c>
      <c r="M52" s="355">
        <v>17851</v>
      </c>
    </row>
    <row r="53" spans="2:13" ht="27.75" customHeight="1" thickBot="1">
      <c r="B53" s="1199" t="s">
        <v>19</v>
      </c>
      <c r="C53" s="1200"/>
      <c r="D53" s="110"/>
      <c r="E53" s="1201" t="s">
        <v>44</v>
      </c>
      <c r="F53" s="1201"/>
      <c r="G53" s="1201"/>
      <c r="H53" s="1202"/>
      <c r="I53" s="356">
        <v>6606</v>
      </c>
      <c r="J53" s="357">
        <v>5672</v>
      </c>
      <c r="K53" s="357">
        <v>4565</v>
      </c>
      <c r="L53" s="357">
        <v>3981</v>
      </c>
      <c r="M53" s="358">
        <v>3558</v>
      </c>
    </row>
    <row r="54" spans="2:13" ht="27.75" customHeight="1">
      <c r="B54" s="111"/>
      <c r="C54" s="112"/>
      <c r="D54" s="112"/>
      <c r="E54" s="113"/>
      <c r="F54" s="113"/>
      <c r="G54" s="113"/>
      <c r="H54" s="113"/>
      <c r="I54" s="114"/>
      <c r="J54" s="114"/>
      <c r="K54" s="114"/>
      <c r="L54" s="114"/>
      <c r="M54" s="114"/>
    </row>
    <row r="55" spans="2:13" ht="13.2"/>
  </sheetData>
  <sheetProtection algorithmName="SHA-512" hashValue="KdXevCJL6Y48NSLVIRNCdj4FDVt7PcMEf3U5Ck6XjmgWp1lnD6PSKoNtd19i8sHd8+Ag4FbVwWq8O4YQ/A4O2Q==" saltValue="wBh0uRIXm7sGGzUYE/Xp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55" zoomScaleNormal="55" zoomScaleSheetLayoutView="100" workbookViewId="0">
      <selection activeCell="H55" sqref="H55"/>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11" t="s">
        <v>46</v>
      </c>
      <c r="D55" s="1211"/>
      <c r="E55" s="1212"/>
      <c r="F55" s="122">
        <v>1106</v>
      </c>
      <c r="G55" s="122">
        <v>1057</v>
      </c>
      <c r="H55" s="123">
        <v>994</v>
      </c>
    </row>
    <row r="56" spans="2:8" ht="52.5" customHeight="1">
      <c r="B56" s="124"/>
      <c r="C56" s="1213" t="s">
        <v>47</v>
      </c>
      <c r="D56" s="1213"/>
      <c r="E56" s="1214"/>
      <c r="F56" s="125">
        <v>794</v>
      </c>
      <c r="G56" s="125">
        <v>794</v>
      </c>
      <c r="H56" s="126">
        <v>795</v>
      </c>
    </row>
    <row r="57" spans="2:8" ht="53.25" customHeight="1">
      <c r="B57" s="124"/>
      <c r="C57" s="1215" t="s">
        <v>48</v>
      </c>
      <c r="D57" s="1215"/>
      <c r="E57" s="1216"/>
      <c r="F57" s="127">
        <v>1174</v>
      </c>
      <c r="G57" s="127">
        <v>1189</v>
      </c>
      <c r="H57" s="128">
        <v>1180</v>
      </c>
    </row>
    <row r="58" spans="2:8" ht="45.75" customHeight="1">
      <c r="B58" s="129"/>
      <c r="C58" s="1203" t="s">
        <v>556</v>
      </c>
      <c r="D58" s="1204"/>
      <c r="E58" s="1205"/>
      <c r="F58" s="130">
        <v>1051</v>
      </c>
      <c r="G58" s="130">
        <v>1051</v>
      </c>
      <c r="H58" s="131">
        <v>1051</v>
      </c>
    </row>
    <row r="59" spans="2:8" ht="45.75" customHeight="1">
      <c r="B59" s="129"/>
      <c r="C59" s="1203" t="s">
        <v>557</v>
      </c>
      <c r="D59" s="1204"/>
      <c r="E59" s="1205"/>
      <c r="F59" s="130">
        <v>82</v>
      </c>
      <c r="G59" s="130">
        <v>81</v>
      </c>
      <c r="H59" s="131">
        <v>83</v>
      </c>
    </row>
    <row r="60" spans="2:8" ht="45.75" customHeight="1">
      <c r="B60" s="129"/>
      <c r="C60" s="1203" t="s">
        <v>558</v>
      </c>
      <c r="D60" s="1204"/>
      <c r="E60" s="1205"/>
      <c r="F60" s="130">
        <v>22</v>
      </c>
      <c r="G60" s="130">
        <v>35</v>
      </c>
      <c r="H60" s="131">
        <v>21</v>
      </c>
    </row>
    <row r="61" spans="2:8" ht="45.75" customHeight="1">
      <c r="B61" s="129"/>
      <c r="C61" s="1203" t="s">
        <v>559</v>
      </c>
      <c r="D61" s="1204"/>
      <c r="E61" s="1205"/>
      <c r="F61" s="130">
        <v>12</v>
      </c>
      <c r="G61" s="130">
        <v>12</v>
      </c>
      <c r="H61" s="131">
        <v>13</v>
      </c>
    </row>
    <row r="62" spans="2:8" ht="45.75" customHeight="1" thickBot="1">
      <c r="B62" s="132"/>
      <c r="C62" s="1206" t="s">
        <v>560</v>
      </c>
      <c r="D62" s="1207"/>
      <c r="E62" s="1208"/>
      <c r="F62" s="133">
        <v>3</v>
      </c>
      <c r="G62" s="133">
        <v>6</v>
      </c>
      <c r="H62" s="134">
        <v>7</v>
      </c>
    </row>
    <row r="63" spans="2:8" ht="52.5" customHeight="1" thickBot="1">
      <c r="B63" s="135"/>
      <c r="C63" s="1209" t="s">
        <v>49</v>
      </c>
      <c r="D63" s="1209"/>
      <c r="E63" s="1210"/>
      <c r="F63" s="136">
        <v>3074</v>
      </c>
      <c r="G63" s="136">
        <v>3041</v>
      </c>
      <c r="H63" s="137">
        <v>2968</v>
      </c>
    </row>
    <row r="64" spans="2:8" ht="13.2"/>
  </sheetData>
  <sheetProtection algorithmName="SHA-512" hashValue="MsBnshnpYOz/XMuFDDyvn6jEG9eJxD+TxPR/e7L7shypTxNiZgT3RVPO7IStnKjsnS2yesWA6zGs3DW5oxA13g==" saltValue="6d3daeaUoqQhzqRrFojt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O4" zoomScale="86" zoomScaleNormal="86" zoomScaleSheetLayoutView="55" workbookViewId="0">
      <selection activeCell="AH84" sqref="AH84"/>
    </sheetView>
  </sheetViews>
  <sheetFormatPr defaultColWidth="0" defaultRowHeight="13.5" customHeight="1" zeroHeight="1"/>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c r="A1" s="1217"/>
      <c r="B1" s="1218"/>
      <c r="DD1" s="1219"/>
      <c r="DE1" s="1219"/>
    </row>
    <row r="2" spans="1:109" ht="25.5" customHeight="1">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4" customFormat="1" ht="13.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4" customFormat="1" ht="13.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4" customFormat="1" ht="13.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4" customFormat="1" ht="13.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4" customFormat="1" ht="13.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4" customFormat="1" ht="13.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4" customFormat="1" ht="13.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4" customFormat="1" ht="13.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4" customFormat="1" ht="13.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4" customFormat="1" ht="13.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4" customFormat="1" ht="13.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4" customFormat="1" ht="13.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4" customFormat="1" ht="13.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4" customFormat="1" ht="13.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4" customFormat="1" ht="13.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c r="DD19" s="1219"/>
      <c r="DE19" s="1219"/>
    </row>
    <row r="20" spans="1:109" ht="13.2">
      <c r="DD20" s="1219"/>
      <c r="DE20" s="1219"/>
    </row>
    <row r="21" spans="1:109" ht="17.25" customHeight="1">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c r="B22" s="1225"/>
    </row>
    <row r="23" spans="1:109" ht="13.2">
      <c r="B23" s="1225"/>
    </row>
    <row r="24" spans="1:109" ht="13.2">
      <c r="B24" s="1225"/>
    </row>
    <row r="25" spans="1:109" ht="13.2">
      <c r="B25" s="1225"/>
    </row>
    <row r="26" spans="1:109" ht="13.2">
      <c r="B26" s="1225"/>
    </row>
    <row r="27" spans="1:109" ht="13.2">
      <c r="B27" s="1225"/>
    </row>
    <row r="28" spans="1:109" ht="13.2">
      <c r="B28" s="1225"/>
    </row>
    <row r="29" spans="1:109" ht="13.2">
      <c r="B29" s="1225"/>
    </row>
    <row r="30" spans="1:109" ht="13.2">
      <c r="B30" s="1225"/>
    </row>
    <row r="31" spans="1:109" ht="13.2">
      <c r="B31" s="1225"/>
    </row>
    <row r="32" spans="1:109" ht="13.2">
      <c r="B32" s="1225"/>
    </row>
    <row r="33" spans="2:109" ht="13.2">
      <c r="B33" s="1225"/>
    </row>
    <row r="34" spans="2:109" ht="13.2">
      <c r="B34" s="1225"/>
    </row>
    <row r="35" spans="2:109" ht="13.2">
      <c r="B35" s="1225"/>
    </row>
    <row r="36" spans="2:109" ht="13.2">
      <c r="B36" s="1225"/>
    </row>
    <row r="37" spans="2:109" ht="13.2">
      <c r="B37" s="1225"/>
    </row>
    <row r="38" spans="2:109" ht="13.2">
      <c r="B38" s="1225"/>
    </row>
    <row r="39" spans="2:109" ht="13.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c r="B40" s="1230"/>
      <c r="DD40" s="1230"/>
      <c r="DE40" s="1219"/>
    </row>
    <row r="41" spans="2:109" ht="16.2">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c r="B49" s="1225"/>
      <c r="AN49" s="1219" t="s">
        <v>564</v>
      </c>
    </row>
    <row r="50" spans="1:109" ht="13.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523</v>
      </c>
      <c r="BQ50" s="1250"/>
      <c r="BR50" s="1250"/>
      <c r="BS50" s="1250"/>
      <c r="BT50" s="1250"/>
      <c r="BU50" s="1250"/>
      <c r="BV50" s="1250"/>
      <c r="BW50" s="1250"/>
      <c r="BX50" s="1250" t="s">
        <v>524</v>
      </c>
      <c r="BY50" s="1250"/>
      <c r="BZ50" s="1250"/>
      <c r="CA50" s="1250"/>
      <c r="CB50" s="1250"/>
      <c r="CC50" s="1250"/>
      <c r="CD50" s="1250"/>
      <c r="CE50" s="1250"/>
      <c r="CF50" s="1250" t="s">
        <v>525</v>
      </c>
      <c r="CG50" s="1250"/>
      <c r="CH50" s="1250"/>
      <c r="CI50" s="1250"/>
      <c r="CJ50" s="1250"/>
      <c r="CK50" s="1250"/>
      <c r="CL50" s="1250"/>
      <c r="CM50" s="1250"/>
      <c r="CN50" s="1250" t="s">
        <v>526</v>
      </c>
      <c r="CO50" s="1250"/>
      <c r="CP50" s="1250"/>
      <c r="CQ50" s="1250"/>
      <c r="CR50" s="1250"/>
      <c r="CS50" s="1250"/>
      <c r="CT50" s="1250"/>
      <c r="CU50" s="1250"/>
      <c r="CV50" s="1250" t="s">
        <v>527</v>
      </c>
      <c r="CW50" s="1250"/>
      <c r="CX50" s="1250"/>
      <c r="CY50" s="1250"/>
      <c r="CZ50" s="1250"/>
      <c r="DA50" s="1250"/>
      <c r="DB50" s="1250"/>
      <c r="DC50" s="1250"/>
    </row>
    <row r="51" spans="1:109" ht="13.5" customHeight="1">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52.5</v>
      </c>
      <c r="BQ51" s="1255"/>
      <c r="BR51" s="1255"/>
      <c r="BS51" s="1255"/>
      <c r="BT51" s="1255"/>
      <c r="BU51" s="1255"/>
      <c r="BV51" s="1255"/>
      <c r="BW51" s="1255"/>
      <c r="BX51" s="1255">
        <v>43</v>
      </c>
      <c r="BY51" s="1255"/>
      <c r="BZ51" s="1255"/>
      <c r="CA51" s="1255"/>
      <c r="CB51" s="1255"/>
      <c r="CC51" s="1255"/>
      <c r="CD51" s="1255"/>
      <c r="CE51" s="1255"/>
      <c r="CF51" s="1255">
        <v>32.299999999999997</v>
      </c>
      <c r="CG51" s="1255"/>
      <c r="CH51" s="1255"/>
      <c r="CI51" s="1255"/>
      <c r="CJ51" s="1255"/>
      <c r="CK51" s="1255"/>
      <c r="CL51" s="1255"/>
      <c r="CM51" s="1255"/>
      <c r="CN51" s="1255">
        <v>29</v>
      </c>
      <c r="CO51" s="1255"/>
      <c r="CP51" s="1255"/>
      <c r="CQ51" s="1255"/>
      <c r="CR51" s="1255"/>
      <c r="CS51" s="1255"/>
      <c r="CT51" s="1255"/>
      <c r="CU51" s="1255"/>
      <c r="CV51" s="1255">
        <v>25.1</v>
      </c>
      <c r="CW51" s="1255"/>
      <c r="CX51" s="1255"/>
      <c r="CY51" s="1255"/>
      <c r="CZ51" s="1255"/>
      <c r="DA51" s="1255"/>
      <c r="DB51" s="1255"/>
      <c r="DC51" s="1255"/>
    </row>
    <row r="52" spans="1:109" ht="13.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63.7</v>
      </c>
      <c r="BQ53" s="1255"/>
      <c r="BR53" s="1255"/>
      <c r="BS53" s="1255"/>
      <c r="BT53" s="1255"/>
      <c r="BU53" s="1255"/>
      <c r="BV53" s="1255"/>
      <c r="BW53" s="1255"/>
      <c r="BX53" s="1255">
        <v>64.099999999999994</v>
      </c>
      <c r="BY53" s="1255"/>
      <c r="BZ53" s="1255"/>
      <c r="CA53" s="1255"/>
      <c r="CB53" s="1255"/>
      <c r="CC53" s="1255"/>
      <c r="CD53" s="1255"/>
      <c r="CE53" s="1255"/>
      <c r="CF53" s="1255">
        <v>65.5</v>
      </c>
      <c r="CG53" s="1255"/>
      <c r="CH53" s="1255"/>
      <c r="CI53" s="1255"/>
      <c r="CJ53" s="1255"/>
      <c r="CK53" s="1255"/>
      <c r="CL53" s="1255"/>
      <c r="CM53" s="1255"/>
      <c r="CN53" s="1255">
        <v>66.5</v>
      </c>
      <c r="CO53" s="1255"/>
      <c r="CP53" s="1255"/>
      <c r="CQ53" s="1255"/>
      <c r="CR53" s="1255"/>
      <c r="CS53" s="1255"/>
      <c r="CT53" s="1255"/>
      <c r="CU53" s="1255"/>
      <c r="CV53" s="1255">
        <v>67.2</v>
      </c>
      <c r="CW53" s="1255"/>
      <c r="CX53" s="1255"/>
      <c r="CY53" s="1255"/>
      <c r="CZ53" s="1255"/>
      <c r="DA53" s="1255"/>
      <c r="DB53" s="1255"/>
      <c r="DC53" s="1255"/>
    </row>
    <row r="54" spans="1:109" ht="13.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22.1</v>
      </c>
      <c r="BQ55" s="1255"/>
      <c r="BR55" s="1255"/>
      <c r="BS55" s="1255"/>
      <c r="BT55" s="1255"/>
      <c r="BU55" s="1255"/>
      <c r="BV55" s="1255"/>
      <c r="BW55" s="1255"/>
      <c r="BX55" s="1255">
        <v>20.399999999999999</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61.5</v>
      </c>
      <c r="BQ57" s="1255"/>
      <c r="BR57" s="1255"/>
      <c r="BS57" s="1255"/>
      <c r="BT57" s="1255"/>
      <c r="BU57" s="1255"/>
      <c r="BV57" s="1255"/>
      <c r="BW57" s="1255"/>
      <c r="BX57" s="1255">
        <v>63</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1258"/>
      <c r="DE57" s="1256"/>
    </row>
    <row r="58" spans="1:109" s="1233" customFormat="1" ht="13.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c r="B63" s="1264" t="s">
        <v>569</v>
      </c>
    </row>
    <row r="64" spans="1:109" ht="13.2">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c r="B71" s="1225"/>
      <c r="G71" s="1270"/>
      <c r="I71" s="1271"/>
      <c r="J71" s="1268"/>
      <c r="K71" s="1268"/>
      <c r="L71" s="1269"/>
      <c r="M71" s="1268"/>
      <c r="N71" s="1269"/>
      <c r="AM71" s="1270"/>
      <c r="AN71" s="1219" t="s">
        <v>564</v>
      </c>
    </row>
    <row r="72" spans="2:107" ht="13.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523</v>
      </c>
      <c r="BQ72" s="1250"/>
      <c r="BR72" s="1250"/>
      <c r="BS72" s="1250"/>
      <c r="BT72" s="1250"/>
      <c r="BU72" s="1250"/>
      <c r="BV72" s="1250"/>
      <c r="BW72" s="1250"/>
      <c r="BX72" s="1250" t="s">
        <v>524</v>
      </c>
      <c r="BY72" s="1250"/>
      <c r="BZ72" s="1250"/>
      <c r="CA72" s="1250"/>
      <c r="CB72" s="1250"/>
      <c r="CC72" s="1250"/>
      <c r="CD72" s="1250"/>
      <c r="CE72" s="1250"/>
      <c r="CF72" s="1250" t="s">
        <v>525</v>
      </c>
      <c r="CG72" s="1250"/>
      <c r="CH72" s="1250"/>
      <c r="CI72" s="1250"/>
      <c r="CJ72" s="1250"/>
      <c r="CK72" s="1250"/>
      <c r="CL72" s="1250"/>
      <c r="CM72" s="1250"/>
      <c r="CN72" s="1250" t="s">
        <v>526</v>
      </c>
      <c r="CO72" s="1250"/>
      <c r="CP72" s="1250"/>
      <c r="CQ72" s="1250"/>
      <c r="CR72" s="1250"/>
      <c r="CS72" s="1250"/>
      <c r="CT72" s="1250"/>
      <c r="CU72" s="1250"/>
      <c r="CV72" s="1250" t="s">
        <v>527</v>
      </c>
      <c r="CW72" s="1250"/>
      <c r="CX72" s="1250"/>
      <c r="CY72" s="1250"/>
      <c r="CZ72" s="1250"/>
      <c r="DA72" s="1250"/>
      <c r="DB72" s="1250"/>
      <c r="DC72" s="1250"/>
    </row>
    <row r="73" spans="2:107" ht="13.2">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52.5</v>
      </c>
      <c r="BQ73" s="1255"/>
      <c r="BR73" s="1255"/>
      <c r="BS73" s="1255"/>
      <c r="BT73" s="1255"/>
      <c r="BU73" s="1255"/>
      <c r="BV73" s="1255"/>
      <c r="BW73" s="1255"/>
      <c r="BX73" s="1255">
        <v>43</v>
      </c>
      <c r="BY73" s="1255"/>
      <c r="BZ73" s="1255"/>
      <c r="CA73" s="1255"/>
      <c r="CB73" s="1255"/>
      <c r="CC73" s="1255"/>
      <c r="CD73" s="1255"/>
      <c r="CE73" s="1255"/>
      <c r="CF73" s="1255">
        <v>32.299999999999997</v>
      </c>
      <c r="CG73" s="1255"/>
      <c r="CH73" s="1255"/>
      <c r="CI73" s="1255"/>
      <c r="CJ73" s="1255"/>
      <c r="CK73" s="1255"/>
      <c r="CL73" s="1255"/>
      <c r="CM73" s="1255"/>
      <c r="CN73" s="1255">
        <v>29</v>
      </c>
      <c r="CO73" s="1255"/>
      <c r="CP73" s="1255"/>
      <c r="CQ73" s="1255"/>
      <c r="CR73" s="1255"/>
      <c r="CS73" s="1255"/>
      <c r="CT73" s="1255"/>
      <c r="CU73" s="1255"/>
      <c r="CV73" s="1255">
        <v>25.1</v>
      </c>
      <c r="CW73" s="1255"/>
      <c r="CX73" s="1255"/>
      <c r="CY73" s="1255"/>
      <c r="CZ73" s="1255"/>
      <c r="DA73" s="1255"/>
      <c r="DB73" s="1255"/>
      <c r="DC73" s="1255"/>
    </row>
    <row r="74" spans="2:107" ht="13.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4.8</v>
      </c>
      <c r="BQ75" s="1255"/>
      <c r="BR75" s="1255"/>
      <c r="BS75" s="1255"/>
      <c r="BT75" s="1255"/>
      <c r="BU75" s="1255"/>
      <c r="BV75" s="1255"/>
      <c r="BW75" s="1255"/>
      <c r="BX75" s="1255">
        <v>5.5</v>
      </c>
      <c r="BY75" s="1255"/>
      <c r="BZ75" s="1255"/>
      <c r="CA75" s="1255"/>
      <c r="CB75" s="1255"/>
      <c r="CC75" s="1255"/>
      <c r="CD75" s="1255"/>
      <c r="CE75" s="1255"/>
      <c r="CF75" s="1255">
        <v>5.5</v>
      </c>
      <c r="CG75" s="1255"/>
      <c r="CH75" s="1255"/>
      <c r="CI75" s="1255"/>
      <c r="CJ75" s="1255"/>
      <c r="CK75" s="1255"/>
      <c r="CL75" s="1255"/>
      <c r="CM75" s="1255"/>
      <c r="CN75" s="1255">
        <v>5.7</v>
      </c>
      <c r="CO75" s="1255"/>
      <c r="CP75" s="1255"/>
      <c r="CQ75" s="1255"/>
      <c r="CR75" s="1255"/>
      <c r="CS75" s="1255"/>
      <c r="CT75" s="1255"/>
      <c r="CU75" s="1255"/>
      <c r="CV75" s="1255">
        <v>5.5</v>
      </c>
      <c r="CW75" s="1255"/>
      <c r="CX75" s="1255"/>
      <c r="CY75" s="1255"/>
      <c r="CZ75" s="1255"/>
      <c r="DA75" s="1255"/>
      <c r="DB75" s="1255"/>
      <c r="DC75" s="1255"/>
    </row>
    <row r="76" spans="2:107" ht="13.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22.1</v>
      </c>
      <c r="BQ77" s="1255"/>
      <c r="BR77" s="1255"/>
      <c r="BS77" s="1255"/>
      <c r="BT77" s="1255"/>
      <c r="BU77" s="1255"/>
      <c r="BV77" s="1255"/>
      <c r="BW77" s="1255"/>
      <c r="BX77" s="1255">
        <v>20.399999999999999</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6.3</v>
      </c>
      <c r="BQ79" s="1255"/>
      <c r="BR79" s="1255"/>
      <c r="BS79" s="1255"/>
      <c r="BT79" s="1255"/>
      <c r="BU79" s="1255"/>
      <c r="BV79" s="1255"/>
      <c r="BW79" s="1255"/>
      <c r="BX79" s="1255">
        <v>6.2</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c r="B81" s="1225"/>
    </row>
    <row r="82" spans="2:109" ht="16.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c r="DD84" s="1219"/>
      <c r="DE84" s="1219"/>
    </row>
    <row r="85" spans="2:109" ht="13.2">
      <c r="DD85" s="1219"/>
      <c r="DE85" s="1219"/>
    </row>
  </sheetData>
  <sheetProtection algorithmName="SHA-512" hashValue="gFbL12XOkXfEuYG4NHn5gE9nT4svH4TQtLROJPfIxkXOylYT3tzbmPtPjcZwIOd1Gyoy2xqLogq8VfYhO0/H3w==" saltValue="KqAGYBuPWa2hgFSIfqwNA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86" zoomScaleNormal="86" zoomScaleSheetLayoutView="70" workbookViewId="0"/>
  </sheetViews>
  <sheetFormatPr defaultColWidth="0" defaultRowHeight="13.5" customHeight="1" zeroHeight="1"/>
  <cols>
    <col min="1" max="34" width="2.44140625" style="255" customWidth="1"/>
    <col min="35" max="122" width="2.44140625" style="254" customWidth="1"/>
    <col min="123" max="16384" width="2.44140625" style="254" hidden="1"/>
  </cols>
  <sheetData>
    <row r="1" spans="1:34" ht="13.5" customHeight="1">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row>
    <row r="2" spans="1:34" ht="13.2">
      <c r="S2" s="254"/>
      <c r="AH2" s="254"/>
    </row>
    <row r="3" spans="1:34" ht="13.2">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row>
    <row r="4" spans="1:34" ht="13.2"/>
    <row r="5" spans="1:34" ht="13.2"/>
    <row r="6" spans="1:34" ht="13.2"/>
    <row r="7" spans="1:34" ht="13.2"/>
    <row r="8" spans="1:34" ht="13.2"/>
    <row r="9" spans="1:34" ht="13.2">
      <c r="AH9" s="254"/>
    </row>
    <row r="10" spans="1:34" ht="13.2"/>
    <row r="11" spans="1:34" ht="13.2"/>
    <row r="12" spans="1:34" ht="13.2"/>
    <row r="13" spans="1:34" ht="13.2"/>
    <row r="14" spans="1:34" ht="13.2"/>
    <row r="15" spans="1:34" ht="13.2"/>
    <row r="16" spans="1:34" ht="13.2"/>
    <row r="17" spans="12:34" ht="13.2">
      <c r="AH17" s="254"/>
    </row>
    <row r="18" spans="12:34" ht="13.2"/>
    <row r="19" spans="12:34" ht="13.2"/>
    <row r="20" spans="12:34" ht="13.2">
      <c r="AH20" s="254"/>
    </row>
    <row r="21" spans="12:34" ht="13.2">
      <c r="AH21" s="254"/>
    </row>
    <row r="22" spans="12:34" ht="13.2"/>
    <row r="23" spans="12:34" ht="13.2"/>
    <row r="24" spans="12:34" ht="13.2">
      <c r="Q24" s="254"/>
    </row>
    <row r="25" spans="12:34" ht="13.2"/>
    <row r="26" spans="12:34" ht="13.2"/>
    <row r="27" spans="12:34" ht="13.2"/>
    <row r="28" spans="12:34" ht="13.2">
      <c r="O28" s="254"/>
      <c r="T28" s="254"/>
      <c r="AH28" s="254"/>
    </row>
    <row r="29" spans="12:34" ht="13.2"/>
    <row r="30" spans="12:34" ht="13.2"/>
    <row r="31" spans="12:34" ht="13.2">
      <c r="Q31" s="254"/>
    </row>
    <row r="32" spans="12:34" ht="13.2">
      <c r="L32" s="254"/>
    </row>
    <row r="33" spans="2:34" ht="13.2">
      <c r="C33" s="254"/>
      <c r="E33" s="254"/>
      <c r="G33" s="254"/>
      <c r="I33" s="254"/>
      <c r="X33" s="254"/>
    </row>
    <row r="34" spans="2:34" ht="13.2">
      <c r="B34" s="254"/>
      <c r="P34" s="254"/>
      <c r="R34" s="254"/>
      <c r="T34" s="254"/>
    </row>
    <row r="35" spans="2:34" ht="13.2">
      <c r="D35" s="254"/>
      <c r="W35" s="254"/>
      <c r="AC35" s="254"/>
      <c r="AD35" s="254"/>
      <c r="AE35" s="254"/>
      <c r="AF35" s="254"/>
      <c r="AG35" s="254"/>
      <c r="AH35" s="254"/>
    </row>
    <row r="36" spans="2:34" ht="13.2">
      <c r="H36" s="254"/>
      <c r="J36" s="254"/>
      <c r="K36" s="254"/>
      <c r="M36" s="254"/>
      <c r="Y36" s="254"/>
      <c r="Z36" s="254"/>
      <c r="AA36" s="254"/>
      <c r="AB36" s="254"/>
      <c r="AC36" s="254"/>
      <c r="AD36" s="254"/>
      <c r="AE36" s="254"/>
      <c r="AF36" s="254"/>
      <c r="AG36" s="254"/>
      <c r="AH36" s="254"/>
    </row>
    <row r="37" spans="2:34" ht="13.2">
      <c r="AH37" s="254"/>
    </row>
    <row r="38" spans="2:34" ht="13.2">
      <c r="AG38" s="254"/>
      <c r="AH38" s="254"/>
    </row>
    <row r="39" spans="2:34" ht="13.2"/>
    <row r="40" spans="2:34" ht="13.2">
      <c r="X40" s="254"/>
    </row>
    <row r="41" spans="2:34" ht="13.2">
      <c r="R41" s="254"/>
    </row>
    <row r="42" spans="2:34" ht="13.2">
      <c r="W42" s="254"/>
    </row>
    <row r="43" spans="2:34" ht="13.2">
      <c r="Y43" s="254"/>
      <c r="Z43" s="254"/>
      <c r="AA43" s="254"/>
      <c r="AB43" s="254"/>
      <c r="AC43" s="254"/>
      <c r="AD43" s="254"/>
      <c r="AE43" s="254"/>
      <c r="AF43" s="254"/>
      <c r="AG43" s="254"/>
      <c r="AH43" s="254"/>
    </row>
    <row r="44" spans="2:34" ht="13.2">
      <c r="AH44" s="254"/>
    </row>
    <row r="45" spans="2:34" ht="13.2">
      <c r="X45" s="254"/>
    </row>
    <row r="46" spans="2:34" ht="13.2"/>
    <row r="47" spans="2:34" ht="13.2"/>
    <row r="48" spans="2:34" ht="13.2">
      <c r="W48" s="254"/>
      <c r="Y48" s="254"/>
      <c r="Z48" s="254"/>
      <c r="AA48" s="254"/>
      <c r="AB48" s="254"/>
      <c r="AC48" s="254"/>
      <c r="AD48" s="254"/>
      <c r="AE48" s="254"/>
      <c r="AF48" s="254"/>
      <c r="AG48" s="254"/>
      <c r="AH48" s="254"/>
    </row>
    <row r="49" spans="28:34" ht="13.2"/>
    <row r="50" spans="28:34" ht="13.2">
      <c r="AE50" s="254"/>
      <c r="AF50" s="254"/>
      <c r="AG50" s="254"/>
      <c r="AH50" s="254"/>
    </row>
    <row r="51" spans="28:34" ht="13.2">
      <c r="AC51" s="254"/>
      <c r="AD51" s="254"/>
      <c r="AE51" s="254"/>
      <c r="AF51" s="254"/>
      <c r="AG51" s="254"/>
      <c r="AH51" s="254"/>
    </row>
    <row r="52" spans="28:34" ht="13.2"/>
    <row r="53" spans="28:34" ht="13.2">
      <c r="AF53" s="254"/>
      <c r="AG53" s="254"/>
      <c r="AH53" s="254"/>
    </row>
    <row r="54" spans="28:34" ht="13.2">
      <c r="AH54" s="254"/>
    </row>
    <row r="55" spans="28:34" ht="13.2"/>
    <row r="56" spans="28:34" ht="13.2">
      <c r="AB56" s="254"/>
      <c r="AC56" s="254"/>
      <c r="AD56" s="254"/>
      <c r="AE56" s="254"/>
      <c r="AF56" s="254"/>
      <c r="AG56" s="254"/>
      <c r="AH56" s="254"/>
    </row>
    <row r="57" spans="28:34" ht="13.2">
      <c r="AH57" s="254"/>
    </row>
    <row r="58" spans="28:34" ht="13.2">
      <c r="AH58" s="254"/>
    </row>
    <row r="59" spans="28:34" ht="13.2"/>
    <row r="60" spans="28:34" ht="13.2"/>
    <row r="61" spans="28:34" ht="13.2"/>
    <row r="62" spans="28:34" ht="13.2"/>
    <row r="63" spans="28:34" ht="13.2">
      <c r="AH63" s="254"/>
    </row>
    <row r="64" spans="28:34" ht="13.2">
      <c r="AG64" s="254"/>
      <c r="AH64" s="254"/>
    </row>
    <row r="65" spans="28:34" ht="13.2"/>
    <row r="66" spans="28:34" ht="13.2"/>
    <row r="67" spans="28:34" ht="13.2"/>
    <row r="68" spans="28:34" ht="13.2">
      <c r="AB68" s="254"/>
      <c r="AC68" s="254"/>
      <c r="AD68" s="254"/>
      <c r="AE68" s="254"/>
      <c r="AF68" s="254"/>
      <c r="AG68" s="254"/>
      <c r="AH68" s="254"/>
    </row>
    <row r="69" spans="28:34" ht="13.2">
      <c r="AF69" s="254"/>
      <c r="AG69" s="254"/>
      <c r="AH69" s="254"/>
    </row>
    <row r="70" spans="28:34" ht="13.2"/>
    <row r="71" spans="28:34" ht="13.2"/>
    <row r="72" spans="28:34" ht="13.2"/>
    <row r="73" spans="28:34" ht="13.2"/>
    <row r="74" spans="28:34" ht="13.2"/>
    <row r="75" spans="28:34" ht="13.2">
      <c r="AH75" s="254"/>
    </row>
    <row r="76" spans="28:34" ht="13.2">
      <c r="AF76" s="254"/>
      <c r="AG76" s="254"/>
      <c r="AH76" s="254"/>
    </row>
    <row r="77" spans="28:34" ht="13.2">
      <c r="AG77" s="254"/>
      <c r="AH77" s="254"/>
    </row>
    <row r="78" spans="28:34" ht="13.2"/>
    <row r="79" spans="28:34" ht="13.2"/>
    <row r="80" spans="28:34" ht="13.2"/>
    <row r="81" spans="25:34" ht="13.2"/>
    <row r="82" spans="25:34" ht="13.2">
      <c r="Y82" s="254"/>
    </row>
    <row r="83" spans="25:34" ht="13.2">
      <c r="Y83" s="254"/>
      <c r="Z83" s="254"/>
      <c r="AA83" s="254"/>
      <c r="AB83" s="254"/>
      <c r="AC83" s="254"/>
      <c r="AD83" s="254"/>
      <c r="AE83" s="254"/>
      <c r="AF83" s="254"/>
      <c r="AG83" s="254"/>
      <c r="AH83" s="254"/>
    </row>
    <row r="84" spans="25:34" ht="13.2"/>
    <row r="85" spans="25:34" ht="13.2"/>
    <row r="86" spans="25:34" ht="13.2"/>
    <row r="87" spans="25:34" ht="13.2"/>
    <row r="88" spans="25:34" ht="13.2">
      <c r="AH88" s="254"/>
    </row>
    <row r="89" spans="25:34" ht="13.2"/>
    <row r="90" spans="25:34" ht="13.2"/>
    <row r="91" spans="25:34" ht="13.2"/>
    <row r="92" spans="25:34" ht="13.5" customHeight="1"/>
    <row r="93" spans="25:34" ht="13.5" customHeight="1"/>
    <row r="94" spans="25:34" ht="13.5" customHeight="1">
      <c r="AF94" s="254"/>
      <c r="AG94" s="254"/>
      <c r="AH94" s="254"/>
    </row>
    <row r="95" spans="25:34" ht="13.5" customHeight="1">
      <c r="AH95" s="254"/>
    </row>
    <row r="96" spans="25:34" ht="13.5" customHeight="1"/>
    <row r="97" spans="33:34" ht="13.5" customHeight="1"/>
    <row r="98" spans="33:34" ht="13.5" customHeight="1"/>
    <row r="99" spans="33:34" ht="13.5" customHeight="1"/>
    <row r="100" spans="33:34" ht="13.5" customHeight="1"/>
    <row r="101" spans="33:34" ht="13.5" customHeight="1">
      <c r="AH101" s="254"/>
    </row>
    <row r="102" spans="33:34" ht="13.5" customHeight="1"/>
    <row r="103" spans="33:34" ht="13.5" customHeight="1"/>
    <row r="104" spans="33:34" ht="13.5" customHeight="1">
      <c r="AG104" s="254"/>
      <c r="AH104" s="2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4"/>
    </row>
    <row r="117" spans="34:122" ht="13.5" customHeight="1"/>
    <row r="118" spans="34:122" ht="13.5" customHeight="1"/>
    <row r="119" spans="34:122" ht="13.5" customHeight="1"/>
    <row r="120" spans="34:122" ht="13.5" customHeight="1">
      <c r="AH120" s="254"/>
    </row>
    <row r="121" spans="34:122" ht="13.5" customHeight="1">
      <c r="AH121" s="254"/>
    </row>
    <row r="122" spans="34:122" ht="13.5" customHeight="1"/>
    <row r="123" spans="34:122" ht="13.5" customHeight="1"/>
    <row r="124" spans="34:122" ht="13.5" customHeight="1"/>
    <row r="125" spans="34:122" ht="13.5" customHeight="1">
      <c r="DR125" s="254" t="s">
        <v>473</v>
      </c>
    </row>
  </sheetData>
  <sheetProtection algorithmName="SHA-512" hashValue="abTcOjMqHqVLVsV9vjys718O4YmueEv58doux2qf4tOUE5lNIPi+JWdMOWCvLh+t9jfRvjHsTnGnlIGM0bYi+A==" saltValue="+9V+Zn6g1DMH9DopxAvUb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4140625" style="255" customWidth="1"/>
    <col min="35" max="122" width="2.44140625" style="254" customWidth="1"/>
    <col min="123" max="16384" width="2.44140625" style="254" hidden="1"/>
  </cols>
  <sheetData>
    <row r="1" spans="2:34" ht="13.5" customHeight="1">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row>
    <row r="2" spans="2:34" ht="13.2">
      <c r="S2" s="254"/>
      <c r="AH2" s="254"/>
    </row>
    <row r="3" spans="2:34" ht="13.2">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row>
    <row r="4" spans="2:34" ht="13.2"/>
    <row r="5" spans="2:34" ht="13.2"/>
    <row r="6" spans="2:34" ht="13.2"/>
    <row r="7" spans="2:34" ht="13.2"/>
    <row r="8" spans="2:34" ht="13.2"/>
    <row r="9" spans="2:34" ht="13.2">
      <c r="AH9" s="254"/>
    </row>
    <row r="10" spans="2:34" ht="13.2"/>
    <row r="11" spans="2:34" ht="13.2"/>
    <row r="12" spans="2:34" ht="13.2"/>
    <row r="13" spans="2:34" ht="13.2"/>
    <row r="14" spans="2:34" ht="13.2"/>
    <row r="15" spans="2:34" ht="13.2"/>
    <row r="16" spans="2:34" ht="13.2"/>
    <row r="17" spans="12:34" ht="13.2">
      <c r="AH17" s="254"/>
    </row>
    <row r="18" spans="12:34" ht="13.2"/>
    <row r="19" spans="12:34" ht="13.2"/>
    <row r="20" spans="12:34" ht="13.2">
      <c r="AH20" s="254"/>
    </row>
    <row r="21" spans="12:34" ht="13.2">
      <c r="AH21" s="254"/>
    </row>
    <row r="22" spans="12:34" ht="13.2"/>
    <row r="23" spans="12:34" ht="13.2"/>
    <row r="24" spans="12:34" ht="13.2">
      <c r="Q24" s="254"/>
    </row>
    <row r="25" spans="12:34" ht="13.2"/>
    <row r="26" spans="12:34" ht="13.2"/>
    <row r="27" spans="12:34" ht="13.2"/>
    <row r="28" spans="12:34" ht="13.2">
      <c r="O28" s="254"/>
      <c r="T28" s="254"/>
      <c r="AH28" s="254"/>
    </row>
    <row r="29" spans="12:34" ht="13.2"/>
    <row r="30" spans="12:34" ht="13.2"/>
    <row r="31" spans="12:34" ht="13.2">
      <c r="Q31" s="254"/>
    </row>
    <row r="32" spans="12:34" ht="13.2">
      <c r="L32" s="254"/>
    </row>
    <row r="33" spans="2:34" ht="13.2">
      <c r="C33" s="254"/>
      <c r="E33" s="254"/>
      <c r="G33" s="254"/>
      <c r="I33" s="254"/>
      <c r="X33" s="254"/>
    </row>
    <row r="34" spans="2:34" ht="13.2">
      <c r="B34" s="254"/>
      <c r="P34" s="254"/>
      <c r="R34" s="254"/>
      <c r="T34" s="254"/>
    </row>
    <row r="35" spans="2:34" ht="13.2">
      <c r="D35" s="254"/>
      <c r="W35" s="254"/>
      <c r="AC35" s="254"/>
      <c r="AD35" s="254"/>
      <c r="AE35" s="254"/>
      <c r="AF35" s="254"/>
      <c r="AG35" s="254"/>
      <c r="AH35" s="254"/>
    </row>
    <row r="36" spans="2:34" ht="13.2">
      <c r="H36" s="254"/>
      <c r="J36" s="254"/>
      <c r="K36" s="254"/>
      <c r="M36" s="254"/>
      <c r="Y36" s="254"/>
      <c r="Z36" s="254"/>
      <c r="AA36" s="254"/>
      <c r="AB36" s="254"/>
      <c r="AC36" s="254"/>
      <c r="AD36" s="254"/>
      <c r="AE36" s="254"/>
      <c r="AF36" s="254"/>
      <c r="AG36" s="254"/>
      <c r="AH36" s="254"/>
    </row>
    <row r="37" spans="2:34" ht="13.2">
      <c r="AH37" s="254"/>
    </row>
    <row r="38" spans="2:34" ht="13.2">
      <c r="AG38" s="254"/>
      <c r="AH38" s="254"/>
    </row>
    <row r="39" spans="2:34" ht="13.2"/>
    <row r="40" spans="2:34" ht="13.2">
      <c r="X40" s="254"/>
    </row>
    <row r="41" spans="2:34" ht="13.2">
      <c r="R41" s="254"/>
    </row>
    <row r="42" spans="2:34" ht="13.2">
      <c r="W42" s="254"/>
    </row>
    <row r="43" spans="2:34" ht="13.2">
      <c r="Y43" s="254"/>
      <c r="Z43" s="254"/>
      <c r="AA43" s="254"/>
      <c r="AB43" s="254"/>
      <c r="AC43" s="254"/>
      <c r="AD43" s="254"/>
      <c r="AE43" s="254"/>
      <c r="AF43" s="254"/>
      <c r="AG43" s="254"/>
      <c r="AH43" s="254"/>
    </row>
    <row r="44" spans="2:34" ht="13.2">
      <c r="AH44" s="254"/>
    </row>
    <row r="45" spans="2:34" ht="13.2">
      <c r="X45" s="254"/>
    </row>
    <row r="46" spans="2:34" ht="13.2"/>
    <row r="47" spans="2:34" ht="13.2"/>
    <row r="48" spans="2:34" ht="13.2">
      <c r="W48" s="254"/>
      <c r="Y48" s="254"/>
      <c r="Z48" s="254"/>
      <c r="AA48" s="254"/>
      <c r="AB48" s="254"/>
      <c r="AC48" s="254"/>
      <c r="AD48" s="254"/>
      <c r="AE48" s="254"/>
      <c r="AF48" s="254"/>
      <c r="AG48" s="254"/>
      <c r="AH48" s="254"/>
    </row>
    <row r="49" spans="28:34" ht="13.2"/>
    <row r="50" spans="28:34" ht="13.2">
      <c r="AE50" s="254"/>
      <c r="AF50" s="254"/>
      <c r="AG50" s="254"/>
      <c r="AH50" s="254"/>
    </row>
    <row r="51" spans="28:34" ht="13.2">
      <c r="AC51" s="254"/>
      <c r="AD51" s="254"/>
      <c r="AE51" s="254"/>
      <c r="AF51" s="254"/>
      <c r="AG51" s="254"/>
      <c r="AH51" s="254"/>
    </row>
    <row r="52" spans="28:34" ht="13.2"/>
    <row r="53" spans="28:34" ht="13.2">
      <c r="AF53" s="254"/>
      <c r="AG53" s="254"/>
      <c r="AH53" s="254"/>
    </row>
    <row r="54" spans="28:34" ht="13.2">
      <c r="AH54" s="254"/>
    </row>
    <row r="55" spans="28:34" ht="13.2"/>
    <row r="56" spans="28:34" ht="13.2">
      <c r="AB56" s="254"/>
      <c r="AC56" s="254"/>
      <c r="AD56" s="254"/>
      <c r="AE56" s="254"/>
      <c r="AF56" s="254"/>
      <c r="AG56" s="254"/>
      <c r="AH56" s="254"/>
    </row>
    <row r="57" spans="28:34" ht="13.2">
      <c r="AH57" s="254"/>
    </row>
    <row r="58" spans="28:34" ht="13.2">
      <c r="AH58" s="254"/>
    </row>
    <row r="59" spans="28:34" ht="13.2">
      <c r="AG59" s="254"/>
      <c r="AH59" s="254"/>
    </row>
    <row r="60" spans="28:34" ht="13.2"/>
    <row r="61" spans="28:34" ht="13.2"/>
    <row r="62" spans="28:34" ht="13.2"/>
    <row r="63" spans="28:34" ht="13.2">
      <c r="AH63" s="254"/>
    </row>
    <row r="64" spans="28:34" ht="13.2">
      <c r="AG64" s="254"/>
      <c r="AH64" s="254"/>
    </row>
    <row r="65" spans="28:34" ht="13.2"/>
    <row r="66" spans="28:34" ht="13.2"/>
    <row r="67" spans="28:34" ht="13.2"/>
    <row r="68" spans="28:34" ht="13.2">
      <c r="AB68" s="254"/>
      <c r="AC68" s="254"/>
      <c r="AD68" s="254"/>
      <c r="AE68" s="254"/>
      <c r="AF68" s="254"/>
      <c r="AG68" s="254"/>
      <c r="AH68" s="254"/>
    </row>
    <row r="69" spans="28:34" ht="13.2">
      <c r="AF69" s="254"/>
      <c r="AG69" s="254"/>
      <c r="AH69" s="254"/>
    </row>
    <row r="70" spans="28:34" ht="13.2"/>
    <row r="71" spans="28:34" ht="13.2"/>
    <row r="72" spans="28:34" ht="13.2"/>
    <row r="73" spans="28:34" ht="13.2"/>
    <row r="74" spans="28:34" ht="13.2"/>
    <row r="75" spans="28:34" ht="13.2">
      <c r="AH75" s="254"/>
    </row>
    <row r="76" spans="28:34" ht="13.2">
      <c r="AF76" s="254"/>
      <c r="AG76" s="254"/>
      <c r="AH76" s="254"/>
    </row>
    <row r="77" spans="28:34" ht="13.2">
      <c r="AG77" s="254"/>
      <c r="AH77" s="254"/>
    </row>
    <row r="78" spans="28:34" ht="13.2"/>
    <row r="79" spans="28:34" ht="13.2"/>
    <row r="80" spans="28:34" ht="13.2"/>
    <row r="81" spans="25:34" ht="13.2"/>
    <row r="82" spans="25:34" ht="13.2">
      <c r="Y82" s="254"/>
    </row>
    <row r="83" spans="25:34" ht="13.2">
      <c r="Y83" s="254"/>
      <c r="Z83" s="254"/>
      <c r="AA83" s="254"/>
      <c r="AB83" s="254"/>
      <c r="AC83" s="254"/>
      <c r="AD83" s="254"/>
      <c r="AE83" s="254"/>
      <c r="AF83" s="254"/>
      <c r="AG83" s="254"/>
      <c r="AH83" s="254"/>
    </row>
    <row r="84" spans="25:34" ht="13.2"/>
    <row r="85" spans="25:34" ht="13.2"/>
    <row r="86" spans="25:34" ht="13.2"/>
    <row r="87" spans="25:34" ht="13.2"/>
    <row r="88" spans="25:34" ht="13.2">
      <c r="AH88" s="254"/>
    </row>
    <row r="89" spans="25:34" ht="13.2"/>
    <row r="90" spans="25:34" ht="13.2"/>
    <row r="91" spans="25:34" ht="13.2"/>
    <row r="92" spans="25:34" ht="13.5" customHeight="1"/>
    <row r="93" spans="25:34" ht="13.5" customHeight="1"/>
    <row r="94" spans="25:34" ht="13.5" customHeight="1">
      <c r="AF94" s="254"/>
      <c r="AG94" s="254"/>
      <c r="AH94" s="254"/>
    </row>
    <row r="95" spans="25:34" ht="13.5" customHeight="1">
      <c r="AH95" s="254"/>
    </row>
    <row r="96" spans="25:34" ht="13.5" customHeight="1"/>
    <row r="97" spans="33:34" ht="13.5" customHeight="1"/>
    <row r="98" spans="33:34" ht="13.5" customHeight="1"/>
    <row r="99" spans="33:34" ht="13.5" customHeight="1"/>
    <row r="100" spans="33:34" ht="13.5" customHeight="1"/>
    <row r="101" spans="33:34" ht="13.5" customHeight="1">
      <c r="AH101" s="254"/>
    </row>
    <row r="102" spans="33:34" ht="13.5" customHeight="1"/>
    <row r="103" spans="33:34" ht="13.5" customHeight="1"/>
    <row r="104" spans="33:34" ht="13.5" customHeight="1">
      <c r="AG104" s="254"/>
      <c r="AH104" s="2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4"/>
    </row>
    <row r="117" spans="34:122" ht="13.5" customHeight="1"/>
    <row r="118" spans="34:122" ht="13.5" customHeight="1"/>
    <row r="119" spans="34:122" ht="13.5" customHeight="1"/>
    <row r="120" spans="34:122" ht="13.5" customHeight="1">
      <c r="AH120" s="254"/>
    </row>
    <row r="121" spans="34:122" ht="13.5" customHeight="1">
      <c r="AH121" s="254"/>
    </row>
    <row r="122" spans="34:122" ht="13.5" customHeight="1"/>
    <row r="123" spans="34:122" ht="13.5" customHeight="1"/>
    <row r="124" spans="34:122" ht="13.5" customHeight="1"/>
    <row r="125" spans="34:122" ht="13.5" customHeight="1">
      <c r="DR125" s="254" t="s">
        <v>473</v>
      </c>
    </row>
  </sheetData>
  <sheetProtection algorithmName="SHA-512" hashValue="yqs6goSLxfdrCW1MGeEuLJcNhIdrJDqPMlU/TekPvasPApNshRrumK/Gi08RQqqY8Hrh0RVvnrZ1w2eJ9uu2WA==" saltValue="GbYh4Ays1BpGU0CY7IbsH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50</v>
      </c>
      <c r="E2" s="149"/>
      <c r="F2" s="150" t="s">
        <v>522</v>
      </c>
      <c r="G2" s="151"/>
      <c r="H2" s="152"/>
    </row>
    <row r="3" spans="1:8">
      <c r="A3" s="148" t="s">
        <v>515</v>
      </c>
      <c r="B3" s="153"/>
      <c r="C3" s="154"/>
      <c r="D3" s="155">
        <v>42563</v>
      </c>
      <c r="E3" s="156"/>
      <c r="F3" s="157">
        <v>45588</v>
      </c>
      <c r="G3" s="158"/>
      <c r="H3" s="159"/>
    </row>
    <row r="4" spans="1:8">
      <c r="A4" s="160"/>
      <c r="B4" s="161"/>
      <c r="C4" s="162"/>
      <c r="D4" s="163">
        <v>30241</v>
      </c>
      <c r="E4" s="164"/>
      <c r="F4" s="165">
        <v>24150</v>
      </c>
      <c r="G4" s="166"/>
      <c r="H4" s="167"/>
    </row>
    <row r="5" spans="1:8">
      <c r="A5" s="148" t="s">
        <v>517</v>
      </c>
      <c r="B5" s="153"/>
      <c r="C5" s="154"/>
      <c r="D5" s="155">
        <v>40810</v>
      </c>
      <c r="E5" s="156"/>
      <c r="F5" s="157">
        <v>45483</v>
      </c>
      <c r="G5" s="158"/>
      <c r="H5" s="159"/>
    </row>
    <row r="6" spans="1:8">
      <c r="A6" s="160"/>
      <c r="B6" s="161"/>
      <c r="C6" s="162"/>
      <c r="D6" s="163">
        <v>24410</v>
      </c>
      <c r="E6" s="164"/>
      <c r="F6" s="165">
        <v>24241</v>
      </c>
      <c r="G6" s="166"/>
      <c r="H6" s="167"/>
    </row>
    <row r="7" spans="1:8">
      <c r="A7" s="148" t="s">
        <v>518</v>
      </c>
      <c r="B7" s="153"/>
      <c r="C7" s="154"/>
      <c r="D7" s="155">
        <v>25110</v>
      </c>
      <c r="E7" s="156"/>
      <c r="F7" s="157">
        <v>45945</v>
      </c>
      <c r="G7" s="158"/>
      <c r="H7" s="159"/>
    </row>
    <row r="8" spans="1:8">
      <c r="A8" s="160"/>
      <c r="B8" s="161"/>
      <c r="C8" s="162"/>
      <c r="D8" s="163">
        <v>19748</v>
      </c>
      <c r="E8" s="164"/>
      <c r="F8" s="165">
        <v>25180</v>
      </c>
      <c r="G8" s="166"/>
      <c r="H8" s="167"/>
    </row>
    <row r="9" spans="1:8">
      <c r="A9" s="148" t="s">
        <v>519</v>
      </c>
      <c r="B9" s="153"/>
      <c r="C9" s="154"/>
      <c r="D9" s="155">
        <v>26119</v>
      </c>
      <c r="E9" s="156"/>
      <c r="F9" s="157">
        <v>44475</v>
      </c>
      <c r="G9" s="158"/>
      <c r="H9" s="159"/>
    </row>
    <row r="10" spans="1:8">
      <c r="A10" s="160"/>
      <c r="B10" s="161"/>
      <c r="C10" s="162"/>
      <c r="D10" s="163">
        <v>22970</v>
      </c>
      <c r="E10" s="164"/>
      <c r="F10" s="165">
        <v>24780</v>
      </c>
      <c r="G10" s="166"/>
      <c r="H10" s="167"/>
    </row>
    <row r="11" spans="1:8">
      <c r="A11" s="148" t="s">
        <v>520</v>
      </c>
      <c r="B11" s="153"/>
      <c r="C11" s="154"/>
      <c r="D11" s="155">
        <v>35015</v>
      </c>
      <c r="E11" s="156"/>
      <c r="F11" s="157">
        <v>45982</v>
      </c>
      <c r="G11" s="158"/>
      <c r="H11" s="159"/>
    </row>
    <row r="12" spans="1:8">
      <c r="A12" s="160"/>
      <c r="B12" s="161"/>
      <c r="C12" s="168"/>
      <c r="D12" s="163">
        <v>30284</v>
      </c>
      <c r="E12" s="164"/>
      <c r="F12" s="165">
        <v>25583</v>
      </c>
      <c r="G12" s="166"/>
      <c r="H12" s="167"/>
    </row>
    <row r="13" spans="1:8">
      <c r="A13" s="148"/>
      <c r="B13" s="153"/>
      <c r="C13" s="169"/>
      <c r="D13" s="170">
        <v>33923</v>
      </c>
      <c r="E13" s="171"/>
      <c r="F13" s="172">
        <v>45495</v>
      </c>
      <c r="G13" s="173"/>
      <c r="H13" s="159"/>
    </row>
    <row r="14" spans="1:8">
      <c r="A14" s="160"/>
      <c r="B14" s="161"/>
      <c r="C14" s="162"/>
      <c r="D14" s="163">
        <v>25531</v>
      </c>
      <c r="E14" s="164"/>
      <c r="F14" s="165">
        <v>24787</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3.58</v>
      </c>
      <c r="C19" s="174">
        <f>ROUND(VALUE(SUBSTITUTE(実質収支比率等に係る経年分析!G$48,"▲","-")),2)</f>
        <v>4.1900000000000004</v>
      </c>
      <c r="D19" s="174">
        <f>ROUND(VALUE(SUBSTITUTE(実質収支比率等に係る経年分析!H$48,"▲","-")),2)</f>
        <v>5.79</v>
      </c>
      <c r="E19" s="174">
        <f>ROUND(VALUE(SUBSTITUTE(実質収支比率等に係る経年分析!I$48,"▲","-")),2)</f>
        <v>4.8499999999999996</v>
      </c>
      <c r="F19" s="174">
        <f>ROUND(VALUE(SUBSTITUTE(実質収支比率等に係る経年分析!J$48,"▲","-")),2)</f>
        <v>5.35</v>
      </c>
    </row>
    <row r="20" spans="1:11">
      <c r="A20" s="174" t="s">
        <v>53</v>
      </c>
      <c r="B20" s="174">
        <f>ROUND(VALUE(SUBSTITUTE(実質収支比率等に係る経年分析!F$47,"▲","-")),2)</f>
        <v>5.66</v>
      </c>
      <c r="C20" s="174">
        <f>ROUND(VALUE(SUBSTITUTE(実質収支比率等に係る経年分析!G$47,"▲","-")),2)</f>
        <v>6.02</v>
      </c>
      <c r="D20" s="174">
        <f>ROUND(VALUE(SUBSTITUTE(実質収支比率等に係る経年分析!H$47,"▲","-")),2)</f>
        <v>7.06</v>
      </c>
      <c r="E20" s="174">
        <f>ROUND(VALUE(SUBSTITUTE(実質収支比率等に係る経年分析!I$47,"▲","-")),2)</f>
        <v>6.94</v>
      </c>
      <c r="F20" s="174">
        <f>ROUND(VALUE(SUBSTITUTE(実質収支比率等に係る経年分析!J$47,"▲","-")),2)</f>
        <v>6.32</v>
      </c>
    </row>
    <row r="21" spans="1:11">
      <c r="A21" s="174" t="s">
        <v>54</v>
      </c>
      <c r="B21" s="174">
        <f>IF(ISNUMBER(VALUE(SUBSTITUTE(実質収支比率等に係る経年分析!F$49,"▲","-"))),ROUND(VALUE(SUBSTITUTE(実質収支比率等に係る経年分析!F$49,"▲","-")),2),NA())</f>
        <v>-5.33</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1.33</v>
      </c>
      <c r="E21" s="174">
        <f>IF(ISNUMBER(VALUE(SUBSTITUTE(実質収支比率等に係る経年分析!I$49,"▲","-"))),ROUND(VALUE(SUBSTITUTE(実質収支比率等に係る経年分析!I$49,"▲","-")),2),NA())</f>
        <v>-4.3899999999999997</v>
      </c>
      <c r="F21" s="174">
        <f>IF(ISNUMBER(VALUE(SUBSTITUTE(実質収支比率等に係る経年分析!J$49,"▲","-"))),ROUND(VALUE(SUBSTITUTE(実質収支比率等に係る経年分析!J$49,"▲","-")),2),NA())</f>
        <v>-2.1</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1.1499999999999999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0.56999999999999995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v>
      </c>
    </row>
    <row r="35" spans="1:16">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1.1499999999999999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1.46</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3.58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4.8499999999999996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5.35</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2101</v>
      </c>
      <c r="E42" s="176"/>
      <c r="F42" s="176"/>
      <c r="G42" s="176">
        <f>'実質公債費比率（分子）の構造'!L$52</f>
        <v>2009</v>
      </c>
      <c r="H42" s="176"/>
      <c r="I42" s="176"/>
      <c r="J42" s="176">
        <f>'実質公債費比率（分子）の構造'!M$52</f>
        <v>2067</v>
      </c>
      <c r="K42" s="176"/>
      <c r="L42" s="176"/>
      <c r="M42" s="176">
        <f>'実質公債費比率（分子）の構造'!N$52</f>
        <v>2112</v>
      </c>
      <c r="N42" s="176"/>
      <c r="O42" s="176"/>
      <c r="P42" s="176">
        <f>'実質公債費比率（分子）の構造'!O$52</f>
        <v>2129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63</v>
      </c>
      <c r="B45" s="176">
        <f>'実質公債費比率（分子）の構造'!K$49</f>
        <v>53</v>
      </c>
      <c r="C45" s="176"/>
      <c r="D45" s="176"/>
      <c r="E45" s="176">
        <f>'実質公債費比率（分子）の構造'!L$49</f>
        <v>46</v>
      </c>
      <c r="F45" s="176"/>
      <c r="G45" s="176"/>
      <c r="H45" s="176">
        <f>'実質公債費比率（分子）の構造'!M$49</f>
        <v>37</v>
      </c>
      <c r="I45" s="176"/>
      <c r="J45" s="176"/>
      <c r="K45" s="176">
        <f>'実質公債費比率（分子）の構造'!N$49</f>
        <v>36</v>
      </c>
      <c r="L45" s="176"/>
      <c r="M45" s="176"/>
      <c r="N45" s="176">
        <f>'実質公債費比率（分子）の構造'!O$49</f>
        <v>46</v>
      </c>
      <c r="O45" s="176"/>
      <c r="P45" s="176"/>
    </row>
    <row r="46" spans="1:16">
      <c r="A46" s="176" t="s">
        <v>64</v>
      </c>
      <c r="B46" s="176">
        <f>'実質公債費比率（分子）の構造'!K$48</f>
        <v>281</v>
      </c>
      <c r="C46" s="176"/>
      <c r="D46" s="176"/>
      <c r="E46" s="176">
        <f>'実質公債費比率（分子）の構造'!L$48</f>
        <v>304</v>
      </c>
      <c r="F46" s="176"/>
      <c r="G46" s="176"/>
      <c r="H46" s="176">
        <f>'実質公債費比率（分子）の構造'!M$48</f>
        <v>247</v>
      </c>
      <c r="I46" s="176"/>
      <c r="J46" s="176"/>
      <c r="K46" s="176">
        <f>'実質公債費比率（分子）の構造'!N$48</f>
        <v>233</v>
      </c>
      <c r="L46" s="176"/>
      <c r="M46" s="176"/>
      <c r="N46" s="176">
        <f>'実質公債費比率（分子）の構造'!O$48</f>
        <v>197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2428</v>
      </c>
      <c r="C49" s="176"/>
      <c r="D49" s="176"/>
      <c r="E49" s="176">
        <f>'実質公債費比率（分子）の構造'!L$45</f>
        <v>2433</v>
      </c>
      <c r="F49" s="176"/>
      <c r="G49" s="176"/>
      <c r="H49" s="176">
        <f>'実質公債費比率（分子）の構造'!M$45</f>
        <v>2561</v>
      </c>
      <c r="I49" s="176"/>
      <c r="J49" s="176"/>
      <c r="K49" s="176">
        <f>'実質公債費比率（分子）の構造'!N$45</f>
        <v>2633</v>
      </c>
      <c r="L49" s="176"/>
      <c r="M49" s="176"/>
      <c r="N49" s="176">
        <f>'実質公債費比率（分子）の構造'!O$45</f>
        <v>2644</v>
      </c>
      <c r="O49" s="176"/>
      <c r="P49" s="176"/>
    </row>
    <row r="50" spans="1:16">
      <c r="A50" s="176" t="s">
        <v>67</v>
      </c>
      <c r="B50" s="176" t="e">
        <f>NA()</f>
        <v>#N/A</v>
      </c>
      <c r="C50" s="176">
        <f>IF(ISNUMBER('実質公債費比率（分子）の構造'!K$53),'実質公債費比率（分子）の構造'!K$53,NA())</f>
        <v>662</v>
      </c>
      <c r="D50" s="176" t="e">
        <f>NA()</f>
        <v>#N/A</v>
      </c>
      <c r="E50" s="176" t="e">
        <f>NA()</f>
        <v>#N/A</v>
      </c>
      <c r="F50" s="176">
        <f>IF(ISNUMBER('実質公債費比率（分子）の構造'!L$53),'実質公債費比率（分子）の構造'!L$53,NA())</f>
        <v>775</v>
      </c>
      <c r="G50" s="176" t="e">
        <f>NA()</f>
        <v>#N/A</v>
      </c>
      <c r="H50" s="176" t="e">
        <f>NA()</f>
        <v>#N/A</v>
      </c>
      <c r="I50" s="176">
        <f>IF(ISNUMBER('実質公債費比率（分子）の構造'!M$53),'実質公債費比率（分子）の構造'!M$53,NA())</f>
        <v>778</v>
      </c>
      <c r="J50" s="176" t="e">
        <f>NA()</f>
        <v>#N/A</v>
      </c>
      <c r="K50" s="176" t="e">
        <f>NA()</f>
        <v>#N/A</v>
      </c>
      <c r="L50" s="176">
        <f>IF(ISNUMBER('実質公債費比率（分子）の構造'!N$53),'実質公債費比率（分子）の構造'!N$53,NA())</f>
        <v>790</v>
      </c>
      <c r="M50" s="176" t="e">
        <f>NA()</f>
        <v>#N/A</v>
      </c>
      <c r="N50" s="176" t="e">
        <f>NA()</f>
        <v>#N/A</v>
      </c>
      <c r="O50" s="176">
        <f>IF(ISNUMBER('実質公債費比率（分子）の構造'!O$53),'実質公債費比率（分子）の構造'!O$53,NA())</f>
        <v>758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19029</v>
      </c>
      <c r="E56" s="175"/>
      <c r="F56" s="175"/>
      <c r="G56" s="175">
        <f>'将来負担比率（分子）の構造'!J$52</f>
        <v>19269</v>
      </c>
      <c r="H56" s="175"/>
      <c r="I56" s="175"/>
      <c r="J56" s="175">
        <f>'将来負担比率（分子）の構造'!K$52</f>
        <v>19110</v>
      </c>
      <c r="K56" s="175"/>
      <c r="L56" s="175"/>
      <c r="M56" s="175">
        <f>'将来負担比率（分子）の構造'!L$52</f>
        <v>18270</v>
      </c>
      <c r="N56" s="175"/>
      <c r="O56" s="175"/>
      <c r="P56" s="175">
        <f>'将来負担比率（分子）の構造'!M$52</f>
        <v>17851</v>
      </c>
    </row>
    <row r="57" spans="1:16">
      <c r="A57" s="175" t="s">
        <v>42</v>
      </c>
      <c r="B57" s="175"/>
      <c r="C57" s="175"/>
      <c r="D57" s="175">
        <f>'将来負担比率（分子）の構造'!I$51</f>
        <v>3512</v>
      </c>
      <c r="E57" s="175"/>
      <c r="F57" s="175"/>
      <c r="G57" s="175">
        <f>'将来負担比率（分子）の構造'!J$51</f>
        <v>3953</v>
      </c>
      <c r="H57" s="175"/>
      <c r="I57" s="175"/>
      <c r="J57" s="175">
        <f>'将来負担比率（分子）の構造'!K$51</f>
        <v>3666</v>
      </c>
      <c r="K57" s="175"/>
      <c r="L57" s="175"/>
      <c r="M57" s="175">
        <f>'将来負担比率（分子）の構造'!L$51</f>
        <v>3542</v>
      </c>
      <c r="N57" s="175"/>
      <c r="O57" s="175"/>
      <c r="P57" s="175">
        <f>'将来負担比率（分子）の構造'!M$51</f>
        <v>3997</v>
      </c>
    </row>
    <row r="58" spans="1:16">
      <c r="A58" s="175" t="s">
        <v>41</v>
      </c>
      <c r="B58" s="175"/>
      <c r="C58" s="175"/>
      <c r="D58" s="175">
        <f>'将来負担比率（分子）の構造'!I$50</f>
        <v>2285</v>
      </c>
      <c r="E58" s="175"/>
      <c r="F58" s="175"/>
      <c r="G58" s="175">
        <f>'将来負担比率（分子）の構造'!J$50</f>
        <v>2394</v>
      </c>
      <c r="H58" s="175"/>
      <c r="I58" s="175"/>
      <c r="J58" s="175">
        <f>'将来負担比率（分子）の構造'!K$50</f>
        <v>3405</v>
      </c>
      <c r="K58" s="175"/>
      <c r="L58" s="175"/>
      <c r="M58" s="175">
        <f>'将来負担比率（分子）の構造'!L$50</f>
        <v>3331</v>
      </c>
      <c r="N58" s="175"/>
      <c r="O58" s="175"/>
      <c r="P58" s="175">
        <f>'将来負担比率（分子）の構造'!M$50</f>
        <v>3184</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2265</v>
      </c>
      <c r="C62" s="175"/>
      <c r="D62" s="175"/>
      <c r="E62" s="175">
        <f>'将来負担比率（分子）の構造'!J$45</f>
        <v>2086</v>
      </c>
      <c r="F62" s="175"/>
      <c r="G62" s="175"/>
      <c r="H62" s="175">
        <f>'将来負担比率（分子）の構造'!K$45</f>
        <v>2058</v>
      </c>
      <c r="I62" s="175"/>
      <c r="J62" s="175"/>
      <c r="K62" s="175">
        <f>'将来負担比率（分子）の構造'!L$45</f>
        <v>1954</v>
      </c>
      <c r="L62" s="175"/>
      <c r="M62" s="175"/>
      <c r="N62" s="175">
        <f>'将来負担比率（分子）の構造'!M$45</f>
        <v>2005</v>
      </c>
      <c r="O62" s="175"/>
      <c r="P62" s="175"/>
    </row>
    <row r="63" spans="1:16">
      <c r="A63" s="175" t="s">
        <v>34</v>
      </c>
      <c r="B63" s="175">
        <f>'将来負担比率（分子）の構造'!I$44</f>
        <v>67</v>
      </c>
      <c r="C63" s="175"/>
      <c r="D63" s="175"/>
      <c r="E63" s="175">
        <f>'将来負担比率（分子）の構造'!J$44</f>
        <v>103</v>
      </c>
      <c r="F63" s="175"/>
      <c r="G63" s="175"/>
      <c r="H63" s="175">
        <f>'将来負担比率（分子）の構造'!K$44</f>
        <v>96</v>
      </c>
      <c r="I63" s="175"/>
      <c r="J63" s="175"/>
      <c r="K63" s="175">
        <f>'将来負担比率（分子）の構造'!L$44</f>
        <v>83</v>
      </c>
      <c r="L63" s="175"/>
      <c r="M63" s="175"/>
      <c r="N63" s="175">
        <f>'将来負担比率（分子）の構造'!M$44</f>
        <v>70</v>
      </c>
      <c r="O63" s="175"/>
      <c r="P63" s="175"/>
    </row>
    <row r="64" spans="1:16">
      <c r="A64" s="175" t="s">
        <v>33</v>
      </c>
      <c r="B64" s="175">
        <f>'将来負担比率（分子）の構造'!I$43</f>
        <v>3534</v>
      </c>
      <c r="C64" s="175"/>
      <c r="D64" s="175"/>
      <c r="E64" s="175">
        <f>'将来負担比率（分子）の構造'!J$43</f>
        <v>3293</v>
      </c>
      <c r="F64" s="175"/>
      <c r="G64" s="175"/>
      <c r="H64" s="175">
        <f>'将来負担比率（分子）の構造'!K$43</f>
        <v>2876</v>
      </c>
      <c r="I64" s="175"/>
      <c r="J64" s="175"/>
      <c r="K64" s="175">
        <f>'将来負担比率（分子）の構造'!L$43</f>
        <v>2384</v>
      </c>
      <c r="L64" s="175"/>
      <c r="M64" s="175"/>
      <c r="N64" s="175">
        <f>'将来負担比率（分子）の構造'!M$43</f>
        <v>2287</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25566</v>
      </c>
      <c r="C66" s="175"/>
      <c r="D66" s="175"/>
      <c r="E66" s="175">
        <f>'将来負担比率（分子）の構造'!J$41</f>
        <v>25806</v>
      </c>
      <c r="F66" s="175"/>
      <c r="G66" s="175"/>
      <c r="H66" s="175">
        <f>'将来負担比率（分子）の構造'!K$41</f>
        <v>25717</v>
      </c>
      <c r="I66" s="175"/>
      <c r="J66" s="175"/>
      <c r="K66" s="175">
        <f>'将来負担比率（分子）の構造'!L$41</f>
        <v>24702</v>
      </c>
      <c r="L66" s="175"/>
      <c r="M66" s="175"/>
      <c r="N66" s="175">
        <f>'将来負担比率（分子）の構造'!M$41</f>
        <v>24227</v>
      </c>
      <c r="O66" s="175"/>
      <c r="P66" s="175"/>
    </row>
    <row r="67" spans="1:16">
      <c r="A67" s="175" t="s">
        <v>71</v>
      </c>
      <c r="B67" s="175" t="e">
        <f>NA()</f>
        <v>#N/A</v>
      </c>
      <c r="C67" s="175">
        <f>IF(ISNUMBER('将来負担比率（分子）の構造'!I$53), IF('将来負担比率（分子）の構造'!I$53 &lt; 0, 0, '将来負担比率（分子）の構造'!I$53), NA())</f>
        <v>6606</v>
      </c>
      <c r="D67" s="175" t="e">
        <f>NA()</f>
        <v>#N/A</v>
      </c>
      <c r="E67" s="175" t="e">
        <f>NA()</f>
        <v>#N/A</v>
      </c>
      <c r="F67" s="175">
        <f>IF(ISNUMBER('将来負担比率（分子）の構造'!J$53), IF('将来負担比率（分子）の構造'!J$53 &lt; 0, 0, '将来負担比率（分子）の構造'!J$53), NA())</f>
        <v>5672</v>
      </c>
      <c r="G67" s="175" t="e">
        <f>NA()</f>
        <v>#N/A</v>
      </c>
      <c r="H67" s="175" t="e">
        <f>NA()</f>
        <v>#N/A</v>
      </c>
      <c r="I67" s="175">
        <f>IF(ISNUMBER('将来負担比率（分子）の構造'!K$53), IF('将来負担比率（分子）の構造'!K$53 &lt; 0, 0, '将来負担比率（分子）の構造'!K$53), NA())</f>
        <v>4565</v>
      </c>
      <c r="J67" s="175" t="e">
        <f>NA()</f>
        <v>#N/A</v>
      </c>
      <c r="K67" s="175" t="e">
        <f>NA()</f>
        <v>#N/A</v>
      </c>
      <c r="L67" s="175">
        <f>IF(ISNUMBER('将来負担比率（分子）の構造'!L$53), IF('将来負担比率（分子）の構造'!L$53 &lt; 0, 0, '将来負担比率（分子）の構造'!L$53), NA())</f>
        <v>3981</v>
      </c>
      <c r="M67" s="175" t="e">
        <f>NA()</f>
        <v>#N/A</v>
      </c>
      <c r="N67" s="175" t="e">
        <f>NA()</f>
        <v>#N/A</v>
      </c>
      <c r="O67" s="175">
        <f>IF(ISNUMBER('将来負担比率（分子）の構造'!M$53), IF('将来負担比率（分子）の構造'!M$53 &lt; 0, 0, '将来負担比率（分子）の構造'!M$53), NA())</f>
        <v>3558</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1106</v>
      </c>
      <c r="C72" s="179">
        <f>基金残高に係る経年分析!G55</f>
        <v>1057</v>
      </c>
      <c r="D72" s="179">
        <f>基金残高に係る経年分析!H55</f>
        <v>994</v>
      </c>
    </row>
    <row r="73" spans="1:16">
      <c r="A73" s="178" t="s">
        <v>74</v>
      </c>
      <c r="B73" s="179">
        <f>基金残高に係る経年分析!F56</f>
        <v>794</v>
      </c>
      <c r="C73" s="179">
        <f>基金残高に係る経年分析!G56</f>
        <v>794</v>
      </c>
      <c r="D73" s="179">
        <f>基金残高に係る経年分析!H56</f>
        <v>795</v>
      </c>
    </row>
    <row r="74" spans="1:16">
      <c r="A74" s="178" t="s">
        <v>75</v>
      </c>
      <c r="B74" s="179">
        <f>基金残高に係る経年分析!F57</f>
        <v>1174</v>
      </c>
      <c r="C74" s="179">
        <f>基金残高に係る経年分析!G57</f>
        <v>1189</v>
      </c>
      <c r="D74" s="179">
        <f>基金残高に係る経年分析!H57</f>
        <v>1180</v>
      </c>
    </row>
  </sheetData>
  <sheetProtection algorithmName="SHA-512" hashValue="9aSC4Pw64hXNVuChnDE8WRxtI6ZDyTzfHnRUB5cjuLG1Rm38XCmmuCvjClNNVvCktvxrT1adpsfgyBEThkw3Bg==" saltValue="qLzG+EGM1fYlAEeSZ++Y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10741811</v>
      </c>
      <c r="S5" s="613"/>
      <c r="T5" s="613"/>
      <c r="U5" s="613"/>
      <c r="V5" s="613"/>
      <c r="W5" s="613"/>
      <c r="X5" s="613"/>
      <c r="Y5" s="614"/>
      <c r="Z5" s="615">
        <v>38.200000000000003</v>
      </c>
      <c r="AA5" s="615"/>
      <c r="AB5" s="615"/>
      <c r="AC5" s="615"/>
      <c r="AD5" s="616">
        <v>9966324</v>
      </c>
      <c r="AE5" s="616"/>
      <c r="AF5" s="616"/>
      <c r="AG5" s="616"/>
      <c r="AH5" s="616"/>
      <c r="AI5" s="616"/>
      <c r="AJ5" s="616"/>
      <c r="AK5" s="616"/>
      <c r="AL5" s="617">
        <v>62.7</v>
      </c>
      <c r="AM5" s="618"/>
      <c r="AN5" s="618"/>
      <c r="AO5" s="619"/>
      <c r="AP5" s="609" t="s">
        <v>216</v>
      </c>
      <c r="AQ5" s="610"/>
      <c r="AR5" s="610"/>
      <c r="AS5" s="610"/>
      <c r="AT5" s="610"/>
      <c r="AU5" s="610"/>
      <c r="AV5" s="610"/>
      <c r="AW5" s="610"/>
      <c r="AX5" s="610"/>
      <c r="AY5" s="610"/>
      <c r="AZ5" s="610"/>
      <c r="BA5" s="610"/>
      <c r="BB5" s="610"/>
      <c r="BC5" s="610"/>
      <c r="BD5" s="610"/>
      <c r="BE5" s="610"/>
      <c r="BF5" s="611"/>
      <c r="BG5" s="623">
        <v>9966324</v>
      </c>
      <c r="BH5" s="624"/>
      <c r="BI5" s="624"/>
      <c r="BJ5" s="624"/>
      <c r="BK5" s="624"/>
      <c r="BL5" s="624"/>
      <c r="BM5" s="624"/>
      <c r="BN5" s="625"/>
      <c r="BO5" s="626">
        <v>92.8</v>
      </c>
      <c r="BP5" s="626"/>
      <c r="BQ5" s="626"/>
      <c r="BR5" s="626"/>
      <c r="BS5" s="627">
        <v>73699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188562</v>
      </c>
      <c r="S6" s="624"/>
      <c r="T6" s="624"/>
      <c r="U6" s="624"/>
      <c r="V6" s="624"/>
      <c r="W6" s="624"/>
      <c r="X6" s="624"/>
      <c r="Y6" s="625"/>
      <c r="Z6" s="626">
        <v>0.7</v>
      </c>
      <c r="AA6" s="626"/>
      <c r="AB6" s="626"/>
      <c r="AC6" s="626"/>
      <c r="AD6" s="627">
        <v>188562</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9966324</v>
      </c>
      <c r="BH6" s="624"/>
      <c r="BI6" s="624"/>
      <c r="BJ6" s="624"/>
      <c r="BK6" s="624"/>
      <c r="BL6" s="624"/>
      <c r="BM6" s="624"/>
      <c r="BN6" s="625"/>
      <c r="BO6" s="626">
        <v>92.8</v>
      </c>
      <c r="BP6" s="626"/>
      <c r="BQ6" s="626"/>
      <c r="BR6" s="626"/>
      <c r="BS6" s="627">
        <v>73699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218234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218234</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3740</v>
      </c>
      <c r="S7" s="624"/>
      <c r="T7" s="624"/>
      <c r="U7" s="624"/>
      <c r="V7" s="624"/>
      <c r="W7" s="624"/>
      <c r="X7" s="624"/>
      <c r="Y7" s="625"/>
      <c r="Z7" s="626">
        <v>0</v>
      </c>
      <c r="AA7" s="626"/>
      <c r="AB7" s="626"/>
      <c r="AC7" s="626"/>
      <c r="AD7" s="627">
        <v>3740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4921214</v>
      </c>
      <c r="BH7" s="624"/>
      <c r="BI7" s="624"/>
      <c r="BJ7" s="624"/>
      <c r="BK7" s="624"/>
      <c r="BL7" s="624"/>
      <c r="BM7" s="624"/>
      <c r="BN7" s="625"/>
      <c r="BO7" s="626">
        <v>45.8</v>
      </c>
      <c r="BP7" s="626"/>
      <c r="BQ7" s="626"/>
      <c r="BR7" s="626"/>
      <c r="BS7" s="627">
        <v>73699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2681349</v>
      </c>
      <c r="CS7" s="624"/>
      <c r="CT7" s="624"/>
      <c r="CU7" s="624"/>
      <c r="CV7" s="624"/>
      <c r="CW7" s="624"/>
      <c r="CX7" s="624"/>
      <c r="CY7" s="625"/>
      <c r="CZ7" s="626">
        <v>9.9</v>
      </c>
      <c r="DA7" s="626"/>
      <c r="DB7" s="626"/>
      <c r="DC7" s="626"/>
      <c r="DD7" s="632">
        <v>161691</v>
      </c>
      <c r="DE7" s="624"/>
      <c r="DF7" s="624"/>
      <c r="DG7" s="624"/>
      <c r="DH7" s="624"/>
      <c r="DI7" s="624"/>
      <c r="DJ7" s="624"/>
      <c r="DK7" s="624"/>
      <c r="DL7" s="624"/>
      <c r="DM7" s="624"/>
      <c r="DN7" s="624"/>
      <c r="DO7" s="624"/>
      <c r="DP7" s="625"/>
      <c r="DQ7" s="632">
        <v>2419342</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68295</v>
      </c>
      <c r="S8" s="624"/>
      <c r="T8" s="624"/>
      <c r="U8" s="624"/>
      <c r="V8" s="624"/>
      <c r="W8" s="624"/>
      <c r="X8" s="624"/>
      <c r="Y8" s="625"/>
      <c r="Z8" s="626">
        <v>0.2</v>
      </c>
      <c r="AA8" s="626"/>
      <c r="AB8" s="626"/>
      <c r="AC8" s="626"/>
      <c r="AD8" s="627">
        <v>68295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136829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11903647</v>
      </c>
      <c r="CS8" s="624"/>
      <c r="CT8" s="624"/>
      <c r="CU8" s="624"/>
      <c r="CV8" s="624"/>
      <c r="CW8" s="624"/>
      <c r="CX8" s="624"/>
      <c r="CY8" s="625"/>
      <c r="CZ8" s="626">
        <v>43.7</v>
      </c>
      <c r="DA8" s="626"/>
      <c r="DB8" s="626"/>
      <c r="DC8" s="626"/>
      <c r="DD8" s="632">
        <v>108887</v>
      </c>
      <c r="DE8" s="624"/>
      <c r="DF8" s="624"/>
      <c r="DG8" s="624"/>
      <c r="DH8" s="624"/>
      <c r="DI8" s="624"/>
      <c r="DJ8" s="624"/>
      <c r="DK8" s="624"/>
      <c r="DL8" s="624"/>
      <c r="DM8" s="624"/>
      <c r="DN8" s="624"/>
      <c r="DO8" s="624"/>
      <c r="DP8" s="625"/>
      <c r="DQ8" s="632">
        <v>6305452</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79399</v>
      </c>
      <c r="S9" s="624"/>
      <c r="T9" s="624"/>
      <c r="U9" s="624"/>
      <c r="V9" s="624"/>
      <c r="W9" s="624"/>
      <c r="X9" s="624"/>
      <c r="Y9" s="625"/>
      <c r="Z9" s="626">
        <v>0.3</v>
      </c>
      <c r="AA9" s="626"/>
      <c r="AB9" s="626"/>
      <c r="AC9" s="626"/>
      <c r="AD9" s="627">
        <v>79399</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4343416</v>
      </c>
      <c r="BH9" s="624"/>
      <c r="BI9" s="624"/>
      <c r="BJ9" s="624"/>
      <c r="BK9" s="624"/>
      <c r="BL9" s="624"/>
      <c r="BM9" s="624"/>
      <c r="BN9" s="625"/>
      <c r="BO9" s="626">
        <v>40.4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2441680</v>
      </c>
      <c r="CS9" s="624"/>
      <c r="CT9" s="624"/>
      <c r="CU9" s="624"/>
      <c r="CV9" s="624"/>
      <c r="CW9" s="624"/>
      <c r="CX9" s="624"/>
      <c r="CY9" s="625"/>
      <c r="CZ9" s="626">
        <v>9</v>
      </c>
      <c r="DA9" s="626"/>
      <c r="DB9" s="626"/>
      <c r="DC9" s="626"/>
      <c r="DD9" s="632">
        <v>28908</v>
      </c>
      <c r="DE9" s="624"/>
      <c r="DF9" s="624"/>
      <c r="DG9" s="624"/>
      <c r="DH9" s="624"/>
      <c r="DI9" s="624"/>
      <c r="DJ9" s="624"/>
      <c r="DK9" s="624"/>
      <c r="DL9" s="624"/>
      <c r="DM9" s="624"/>
      <c r="DN9" s="624"/>
      <c r="DO9" s="624"/>
      <c r="DP9" s="625"/>
      <c r="DQ9" s="632">
        <v>1827175</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170357</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69467</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19467</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1676808</v>
      </c>
      <c r="S11" s="624"/>
      <c r="T11" s="624"/>
      <c r="U11" s="624"/>
      <c r="V11" s="624"/>
      <c r="W11" s="624"/>
      <c r="X11" s="624"/>
      <c r="Y11" s="625"/>
      <c r="Z11" s="628">
        <v>6</v>
      </c>
      <c r="AA11" s="629"/>
      <c r="AB11" s="629"/>
      <c r="AC11" s="635"/>
      <c r="AD11" s="632">
        <v>1676808</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270612</v>
      </c>
      <c r="BH11" s="624"/>
      <c r="BI11" s="624"/>
      <c r="BJ11" s="624"/>
      <c r="BK11" s="624"/>
      <c r="BL11" s="624"/>
      <c r="BM11" s="624"/>
      <c r="BN11" s="625"/>
      <c r="BO11" s="626">
        <v>2.5</v>
      </c>
      <c r="BP11" s="626"/>
      <c r="BQ11" s="626"/>
      <c r="BR11" s="626"/>
      <c r="BS11" s="627">
        <v>73699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82866</v>
      </c>
      <c r="CS11" s="624"/>
      <c r="CT11" s="624"/>
      <c r="CU11" s="624"/>
      <c r="CV11" s="624"/>
      <c r="CW11" s="624"/>
      <c r="CX11" s="624"/>
      <c r="CY11" s="625"/>
      <c r="CZ11" s="626">
        <v>0.3</v>
      </c>
      <c r="DA11" s="626"/>
      <c r="DB11" s="626"/>
      <c r="DC11" s="626"/>
      <c r="DD11" s="632" t="s">
        <v>122</v>
      </c>
      <c r="DE11" s="624"/>
      <c r="DF11" s="624"/>
      <c r="DG11" s="624"/>
      <c r="DH11" s="624"/>
      <c r="DI11" s="624"/>
      <c r="DJ11" s="624"/>
      <c r="DK11" s="624"/>
      <c r="DL11" s="624"/>
      <c r="DM11" s="624"/>
      <c r="DN11" s="624"/>
      <c r="DO11" s="624"/>
      <c r="DP11" s="625"/>
      <c r="DQ11" s="632">
        <v>80035</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4431902</v>
      </c>
      <c r="BH12" s="624"/>
      <c r="BI12" s="624"/>
      <c r="BJ12" s="624"/>
      <c r="BK12" s="624"/>
      <c r="BL12" s="624"/>
      <c r="BM12" s="624"/>
      <c r="BN12" s="625"/>
      <c r="BO12" s="626">
        <v>41.3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288914</v>
      </c>
      <c r="CS12" s="624"/>
      <c r="CT12" s="624"/>
      <c r="CU12" s="624"/>
      <c r="CV12" s="624"/>
      <c r="CW12" s="624"/>
      <c r="CX12" s="624"/>
      <c r="CY12" s="625"/>
      <c r="CZ12" s="626">
        <v>1.1000000000000001</v>
      </c>
      <c r="DA12" s="626"/>
      <c r="DB12" s="626"/>
      <c r="DC12" s="626"/>
      <c r="DD12" s="632">
        <v>61116</v>
      </c>
      <c r="DE12" s="624"/>
      <c r="DF12" s="624"/>
      <c r="DG12" s="624"/>
      <c r="DH12" s="624"/>
      <c r="DI12" s="624"/>
      <c r="DJ12" s="624"/>
      <c r="DK12" s="624"/>
      <c r="DL12" s="624"/>
      <c r="DM12" s="624"/>
      <c r="DN12" s="624"/>
      <c r="DO12" s="624"/>
      <c r="DP12" s="625"/>
      <c r="DQ12" s="632">
        <v>229371</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4426702</v>
      </c>
      <c r="BH13" s="624"/>
      <c r="BI13" s="624"/>
      <c r="BJ13" s="624"/>
      <c r="BK13" s="624"/>
      <c r="BL13" s="624"/>
      <c r="BM13" s="624"/>
      <c r="BN13" s="625"/>
      <c r="BO13" s="626">
        <v>41.2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1996324</v>
      </c>
      <c r="CS13" s="624"/>
      <c r="CT13" s="624"/>
      <c r="CU13" s="624"/>
      <c r="CV13" s="624"/>
      <c r="CW13" s="624"/>
      <c r="CX13" s="624"/>
      <c r="CY13" s="625"/>
      <c r="CZ13" s="626">
        <v>7.3</v>
      </c>
      <c r="DA13" s="626"/>
      <c r="DB13" s="626"/>
      <c r="DC13" s="626"/>
      <c r="DD13" s="632">
        <v>686042</v>
      </c>
      <c r="DE13" s="624"/>
      <c r="DF13" s="624"/>
      <c r="DG13" s="624"/>
      <c r="DH13" s="624"/>
      <c r="DI13" s="624"/>
      <c r="DJ13" s="624"/>
      <c r="DK13" s="624"/>
      <c r="DL13" s="624"/>
      <c r="DM13" s="624"/>
      <c r="DN13" s="624"/>
      <c r="DO13" s="624"/>
      <c r="DP13" s="625"/>
      <c r="DQ13" s="632">
        <v>1180555</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v>1935</v>
      </c>
      <c r="S14" s="624"/>
      <c r="T14" s="624"/>
      <c r="U14" s="624"/>
      <c r="V14" s="624"/>
      <c r="W14" s="624"/>
      <c r="X14" s="624"/>
      <c r="Y14" s="625"/>
      <c r="Z14" s="626">
        <v>0</v>
      </c>
      <c r="AA14" s="626"/>
      <c r="AB14" s="626"/>
      <c r="AC14" s="626"/>
      <c r="AD14" s="627">
        <v>1935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181678</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1034248</v>
      </c>
      <c r="CS14" s="624"/>
      <c r="CT14" s="624"/>
      <c r="CU14" s="624"/>
      <c r="CV14" s="624"/>
      <c r="CW14" s="624"/>
      <c r="CX14" s="624"/>
      <c r="CY14" s="625"/>
      <c r="CZ14" s="626">
        <v>3.8</v>
      </c>
      <c r="DA14" s="626"/>
      <c r="DB14" s="626"/>
      <c r="DC14" s="626"/>
      <c r="DD14" s="632" t="s">
        <v>122</v>
      </c>
      <c r="DE14" s="624"/>
      <c r="DF14" s="624"/>
      <c r="DG14" s="624"/>
      <c r="DH14" s="624"/>
      <c r="DI14" s="624"/>
      <c r="DJ14" s="624"/>
      <c r="DK14" s="624"/>
      <c r="DL14" s="624"/>
      <c r="DM14" s="624"/>
      <c r="DN14" s="624"/>
      <c r="DO14" s="624"/>
      <c r="DP14" s="625"/>
      <c r="DQ14" s="632">
        <v>1025741</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431530</v>
      </c>
      <c r="BH15" s="624"/>
      <c r="BI15" s="624"/>
      <c r="BJ15" s="624"/>
      <c r="BK15" s="624"/>
      <c r="BL15" s="624"/>
      <c r="BM15" s="624"/>
      <c r="BN15" s="625"/>
      <c r="BO15" s="626">
        <v>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3844606</v>
      </c>
      <c r="CS15" s="624"/>
      <c r="CT15" s="624"/>
      <c r="CU15" s="624"/>
      <c r="CV15" s="624"/>
      <c r="CW15" s="624"/>
      <c r="CX15" s="624"/>
      <c r="CY15" s="625"/>
      <c r="CZ15" s="626">
        <v>14.1</v>
      </c>
      <c r="DA15" s="626"/>
      <c r="DB15" s="626"/>
      <c r="DC15" s="626"/>
      <c r="DD15" s="632">
        <v>1560163</v>
      </c>
      <c r="DE15" s="624"/>
      <c r="DF15" s="624"/>
      <c r="DG15" s="624"/>
      <c r="DH15" s="624"/>
      <c r="DI15" s="624"/>
      <c r="DJ15" s="624"/>
      <c r="DK15" s="624"/>
      <c r="DL15" s="624"/>
      <c r="DM15" s="624"/>
      <c r="DN15" s="624"/>
      <c r="DO15" s="624"/>
      <c r="DP15" s="625"/>
      <c r="DQ15" s="632">
        <v>2078806</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34202</v>
      </c>
      <c r="S16" s="624"/>
      <c r="T16" s="624"/>
      <c r="U16" s="624"/>
      <c r="V16" s="624"/>
      <c r="W16" s="624"/>
      <c r="X16" s="624"/>
      <c r="Y16" s="625"/>
      <c r="Z16" s="626">
        <v>0.1</v>
      </c>
      <c r="AA16" s="626"/>
      <c r="AB16" s="626"/>
      <c r="AC16" s="626"/>
      <c r="AD16" s="627">
        <v>34202</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5826</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5826</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117098</v>
      </c>
      <c r="S17" s="624"/>
      <c r="T17" s="624"/>
      <c r="U17" s="624"/>
      <c r="V17" s="624"/>
      <c r="W17" s="624"/>
      <c r="X17" s="624"/>
      <c r="Y17" s="625"/>
      <c r="Z17" s="626">
        <v>0.4</v>
      </c>
      <c r="AA17" s="626"/>
      <c r="AB17" s="626"/>
      <c r="AC17" s="626"/>
      <c r="AD17" s="627">
        <v>117098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2644690</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2644690</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86089</v>
      </c>
      <c r="S18" s="624"/>
      <c r="T18" s="624"/>
      <c r="U18" s="624"/>
      <c r="V18" s="624"/>
      <c r="W18" s="624"/>
      <c r="X18" s="624"/>
      <c r="Y18" s="625"/>
      <c r="Z18" s="626">
        <v>0.3</v>
      </c>
      <c r="AA18" s="626"/>
      <c r="AB18" s="626"/>
      <c r="AC18" s="626"/>
      <c r="AD18" s="627">
        <v>86089</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85112</v>
      </c>
      <c r="S19" s="624"/>
      <c r="T19" s="624"/>
      <c r="U19" s="624"/>
      <c r="V19" s="624"/>
      <c r="W19" s="624"/>
      <c r="X19" s="624"/>
      <c r="Y19" s="625"/>
      <c r="Z19" s="626">
        <v>0.3</v>
      </c>
      <c r="AA19" s="626"/>
      <c r="AB19" s="626"/>
      <c r="AC19" s="626"/>
      <c r="AD19" s="627">
        <v>85112</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775487</v>
      </c>
      <c r="BH19" s="624"/>
      <c r="BI19" s="624"/>
      <c r="BJ19" s="624"/>
      <c r="BK19" s="624"/>
      <c r="BL19" s="624"/>
      <c r="BM19" s="624"/>
      <c r="BN19" s="625"/>
      <c r="BO19" s="626">
        <v>7.2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977</v>
      </c>
      <c r="S20" s="624"/>
      <c r="T20" s="624"/>
      <c r="U20" s="624"/>
      <c r="V20" s="624"/>
      <c r="W20" s="624"/>
      <c r="X20" s="624"/>
      <c r="Y20" s="625"/>
      <c r="Z20" s="626">
        <v>0</v>
      </c>
      <c r="AA20" s="626"/>
      <c r="AB20" s="626"/>
      <c r="AC20" s="626"/>
      <c r="AD20" s="627">
        <v>977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775487</v>
      </c>
      <c r="BH20" s="624"/>
      <c r="BI20" s="624"/>
      <c r="BJ20" s="624"/>
      <c r="BK20" s="624"/>
      <c r="BL20" s="624"/>
      <c r="BM20" s="624"/>
      <c r="BN20" s="625"/>
      <c r="BO20" s="626">
        <v>7.2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27211851</v>
      </c>
      <c r="CS20" s="624"/>
      <c r="CT20" s="624"/>
      <c r="CU20" s="624"/>
      <c r="CV20" s="624"/>
      <c r="CW20" s="624"/>
      <c r="CX20" s="624"/>
      <c r="CY20" s="625"/>
      <c r="CZ20" s="626">
        <v>100</v>
      </c>
      <c r="DA20" s="626"/>
      <c r="DB20" s="626"/>
      <c r="DC20" s="626"/>
      <c r="DD20" s="632">
        <v>2606807</v>
      </c>
      <c r="DE20" s="624"/>
      <c r="DF20" s="624"/>
      <c r="DG20" s="624"/>
      <c r="DH20" s="624"/>
      <c r="DI20" s="624"/>
      <c r="DJ20" s="624"/>
      <c r="DK20" s="624"/>
      <c r="DL20" s="624"/>
      <c r="DM20" s="624"/>
      <c r="DN20" s="624"/>
      <c r="DO20" s="624"/>
      <c r="DP20" s="625"/>
      <c r="DQ20" s="632">
        <v>18034694</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3740213</v>
      </c>
      <c r="S21" s="624"/>
      <c r="T21" s="624"/>
      <c r="U21" s="624"/>
      <c r="V21" s="624"/>
      <c r="W21" s="624"/>
      <c r="X21" s="624"/>
      <c r="Y21" s="625"/>
      <c r="Z21" s="626">
        <v>13.3</v>
      </c>
      <c r="AA21" s="626"/>
      <c r="AB21" s="626"/>
      <c r="AC21" s="626"/>
      <c r="AD21" s="627">
        <v>3548175</v>
      </c>
      <c r="AE21" s="627"/>
      <c r="AF21" s="627"/>
      <c r="AG21" s="627"/>
      <c r="AH21" s="627"/>
      <c r="AI21" s="627"/>
      <c r="AJ21" s="627"/>
      <c r="AK21" s="627"/>
      <c r="AL21" s="628">
        <v>22.3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3548175</v>
      </c>
      <c r="S22" s="624"/>
      <c r="T22" s="624"/>
      <c r="U22" s="624"/>
      <c r="V22" s="624"/>
      <c r="W22" s="624"/>
      <c r="X22" s="624"/>
      <c r="Y22" s="625"/>
      <c r="Z22" s="626">
        <v>12.6</v>
      </c>
      <c r="AA22" s="626"/>
      <c r="AB22" s="626"/>
      <c r="AC22" s="626"/>
      <c r="AD22" s="627">
        <v>3548175</v>
      </c>
      <c r="AE22" s="627"/>
      <c r="AF22" s="627"/>
      <c r="AG22" s="627"/>
      <c r="AH22" s="627"/>
      <c r="AI22" s="627"/>
      <c r="AJ22" s="627"/>
      <c r="AK22" s="627"/>
      <c r="AL22" s="628">
        <v>22.3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192038</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775487</v>
      </c>
      <c r="BH23" s="624"/>
      <c r="BI23" s="624"/>
      <c r="BJ23" s="624"/>
      <c r="BK23" s="624"/>
      <c r="BL23" s="624"/>
      <c r="BM23" s="624"/>
      <c r="BN23" s="625"/>
      <c r="BO23" s="626">
        <v>7.2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14480417</v>
      </c>
      <c r="CS24" s="613"/>
      <c r="CT24" s="613"/>
      <c r="CU24" s="613"/>
      <c r="CV24" s="613"/>
      <c r="CW24" s="613"/>
      <c r="CX24" s="613"/>
      <c r="CY24" s="614"/>
      <c r="CZ24" s="617">
        <v>53.2</v>
      </c>
      <c r="DA24" s="618"/>
      <c r="DB24" s="618"/>
      <c r="DC24" s="634"/>
      <c r="DD24" s="658">
        <v>9098593</v>
      </c>
      <c r="DE24" s="613"/>
      <c r="DF24" s="613"/>
      <c r="DG24" s="613"/>
      <c r="DH24" s="613"/>
      <c r="DI24" s="613"/>
      <c r="DJ24" s="613"/>
      <c r="DK24" s="614"/>
      <c r="DL24" s="658">
        <v>8195384</v>
      </c>
      <c r="DM24" s="613"/>
      <c r="DN24" s="613"/>
      <c r="DO24" s="613"/>
      <c r="DP24" s="613"/>
      <c r="DQ24" s="613"/>
      <c r="DR24" s="613"/>
      <c r="DS24" s="613"/>
      <c r="DT24" s="613"/>
      <c r="DU24" s="613"/>
      <c r="DV24" s="614"/>
      <c r="DW24" s="617">
        <v>51</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16738152</v>
      </c>
      <c r="S25" s="624"/>
      <c r="T25" s="624"/>
      <c r="U25" s="624"/>
      <c r="V25" s="624"/>
      <c r="W25" s="624"/>
      <c r="X25" s="624"/>
      <c r="Y25" s="625"/>
      <c r="Z25" s="626">
        <v>59.6</v>
      </c>
      <c r="AA25" s="626"/>
      <c r="AB25" s="626"/>
      <c r="AC25" s="626"/>
      <c r="AD25" s="627">
        <v>15770627</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4356975</v>
      </c>
      <c r="CS25" s="655"/>
      <c r="CT25" s="655"/>
      <c r="CU25" s="655"/>
      <c r="CV25" s="655"/>
      <c r="CW25" s="655"/>
      <c r="CX25" s="655"/>
      <c r="CY25" s="656"/>
      <c r="CZ25" s="628">
        <v>16</v>
      </c>
      <c r="DA25" s="653"/>
      <c r="DB25" s="653"/>
      <c r="DC25" s="657"/>
      <c r="DD25" s="632">
        <v>3937207</v>
      </c>
      <c r="DE25" s="655"/>
      <c r="DF25" s="655"/>
      <c r="DG25" s="655"/>
      <c r="DH25" s="655"/>
      <c r="DI25" s="655"/>
      <c r="DJ25" s="655"/>
      <c r="DK25" s="656"/>
      <c r="DL25" s="632">
        <v>3734958</v>
      </c>
      <c r="DM25" s="655"/>
      <c r="DN25" s="655"/>
      <c r="DO25" s="655"/>
      <c r="DP25" s="655"/>
      <c r="DQ25" s="655"/>
      <c r="DR25" s="655"/>
      <c r="DS25" s="655"/>
      <c r="DT25" s="655"/>
      <c r="DU25" s="655"/>
      <c r="DV25" s="656"/>
      <c r="DW25" s="628">
        <v>23.2</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7931</v>
      </c>
      <c r="S26" s="624"/>
      <c r="T26" s="624"/>
      <c r="U26" s="624"/>
      <c r="V26" s="624"/>
      <c r="W26" s="624"/>
      <c r="X26" s="624"/>
      <c r="Y26" s="625"/>
      <c r="Z26" s="626">
        <v>0</v>
      </c>
      <c r="AA26" s="626"/>
      <c r="AB26" s="626"/>
      <c r="AC26" s="626"/>
      <c r="AD26" s="627">
        <v>7931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2711151</v>
      </c>
      <c r="CS26" s="624"/>
      <c r="CT26" s="624"/>
      <c r="CU26" s="624"/>
      <c r="CV26" s="624"/>
      <c r="CW26" s="624"/>
      <c r="CX26" s="624"/>
      <c r="CY26" s="625"/>
      <c r="CZ26" s="628">
        <v>10</v>
      </c>
      <c r="DA26" s="653"/>
      <c r="DB26" s="653"/>
      <c r="DC26" s="657"/>
      <c r="DD26" s="632">
        <v>2428702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100442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10741811</v>
      </c>
      <c r="BH27" s="624"/>
      <c r="BI27" s="624"/>
      <c r="BJ27" s="624"/>
      <c r="BK27" s="624"/>
      <c r="BL27" s="624"/>
      <c r="BM27" s="624"/>
      <c r="BN27" s="625"/>
      <c r="BO27" s="626">
        <v>100</v>
      </c>
      <c r="BP27" s="626"/>
      <c r="BQ27" s="626"/>
      <c r="BR27" s="626"/>
      <c r="BS27" s="627">
        <v>73699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7478752</v>
      </c>
      <c r="CS27" s="655"/>
      <c r="CT27" s="655"/>
      <c r="CU27" s="655"/>
      <c r="CV27" s="655"/>
      <c r="CW27" s="655"/>
      <c r="CX27" s="655"/>
      <c r="CY27" s="656"/>
      <c r="CZ27" s="628">
        <v>27.5</v>
      </c>
      <c r="DA27" s="653"/>
      <c r="DB27" s="653"/>
      <c r="DC27" s="657"/>
      <c r="DD27" s="632">
        <v>2516696</v>
      </c>
      <c r="DE27" s="655"/>
      <c r="DF27" s="655"/>
      <c r="DG27" s="655"/>
      <c r="DH27" s="655"/>
      <c r="DI27" s="655"/>
      <c r="DJ27" s="655"/>
      <c r="DK27" s="656"/>
      <c r="DL27" s="632">
        <v>1815736</v>
      </c>
      <c r="DM27" s="655"/>
      <c r="DN27" s="655"/>
      <c r="DO27" s="655"/>
      <c r="DP27" s="655"/>
      <c r="DQ27" s="655"/>
      <c r="DR27" s="655"/>
      <c r="DS27" s="655"/>
      <c r="DT27" s="655"/>
      <c r="DU27" s="655"/>
      <c r="DV27" s="656"/>
      <c r="DW27" s="628">
        <v>11.3</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215822</v>
      </c>
      <c r="S28" s="624"/>
      <c r="T28" s="624"/>
      <c r="U28" s="624"/>
      <c r="V28" s="624"/>
      <c r="W28" s="624"/>
      <c r="X28" s="624"/>
      <c r="Y28" s="625"/>
      <c r="Z28" s="626">
        <v>0.8</v>
      </c>
      <c r="AA28" s="626"/>
      <c r="AB28" s="626"/>
      <c r="AC28" s="626"/>
      <c r="AD28" s="627">
        <v>78283</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2644690</v>
      </c>
      <c r="CS28" s="624"/>
      <c r="CT28" s="624"/>
      <c r="CU28" s="624"/>
      <c r="CV28" s="624"/>
      <c r="CW28" s="624"/>
      <c r="CX28" s="624"/>
      <c r="CY28" s="625"/>
      <c r="CZ28" s="628">
        <v>9.6999999999999993</v>
      </c>
      <c r="DA28" s="653"/>
      <c r="DB28" s="653"/>
      <c r="DC28" s="657"/>
      <c r="DD28" s="632">
        <v>2644690</v>
      </c>
      <c r="DE28" s="624"/>
      <c r="DF28" s="624"/>
      <c r="DG28" s="624"/>
      <c r="DH28" s="624"/>
      <c r="DI28" s="624"/>
      <c r="DJ28" s="624"/>
      <c r="DK28" s="625"/>
      <c r="DL28" s="632">
        <v>2644690</v>
      </c>
      <c r="DM28" s="624"/>
      <c r="DN28" s="624"/>
      <c r="DO28" s="624"/>
      <c r="DP28" s="624"/>
      <c r="DQ28" s="624"/>
      <c r="DR28" s="624"/>
      <c r="DS28" s="624"/>
      <c r="DT28" s="624"/>
      <c r="DU28" s="624"/>
      <c r="DV28" s="625"/>
      <c r="DW28" s="628">
        <v>16.5</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97517</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2644350</v>
      </c>
      <c r="CS29" s="655"/>
      <c r="CT29" s="655"/>
      <c r="CU29" s="655"/>
      <c r="CV29" s="655"/>
      <c r="CW29" s="655"/>
      <c r="CX29" s="655"/>
      <c r="CY29" s="656"/>
      <c r="CZ29" s="628">
        <v>9.6999999999999993</v>
      </c>
      <c r="DA29" s="653"/>
      <c r="DB29" s="653"/>
      <c r="DC29" s="657"/>
      <c r="DD29" s="632">
        <v>2644350</v>
      </c>
      <c r="DE29" s="655"/>
      <c r="DF29" s="655"/>
      <c r="DG29" s="655"/>
      <c r="DH29" s="655"/>
      <c r="DI29" s="655"/>
      <c r="DJ29" s="655"/>
      <c r="DK29" s="656"/>
      <c r="DL29" s="632">
        <v>2644350</v>
      </c>
      <c r="DM29" s="655"/>
      <c r="DN29" s="655"/>
      <c r="DO29" s="655"/>
      <c r="DP29" s="655"/>
      <c r="DQ29" s="655"/>
      <c r="DR29" s="655"/>
      <c r="DS29" s="655"/>
      <c r="DT29" s="655"/>
      <c r="DU29" s="655"/>
      <c r="DV29" s="656"/>
      <c r="DW29" s="628">
        <v>16.5</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5486897</v>
      </c>
      <c r="S30" s="624"/>
      <c r="T30" s="624"/>
      <c r="U30" s="624"/>
      <c r="V30" s="624"/>
      <c r="W30" s="624"/>
      <c r="X30" s="624"/>
      <c r="Y30" s="625"/>
      <c r="Z30" s="626">
        <v>19.5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2577106</v>
      </c>
      <c r="CS30" s="624"/>
      <c r="CT30" s="624"/>
      <c r="CU30" s="624"/>
      <c r="CV30" s="624"/>
      <c r="CW30" s="624"/>
      <c r="CX30" s="624"/>
      <c r="CY30" s="625"/>
      <c r="CZ30" s="628">
        <v>9.5</v>
      </c>
      <c r="DA30" s="653"/>
      <c r="DB30" s="653"/>
      <c r="DC30" s="657"/>
      <c r="DD30" s="632">
        <v>2577106</v>
      </c>
      <c r="DE30" s="624"/>
      <c r="DF30" s="624"/>
      <c r="DG30" s="624"/>
      <c r="DH30" s="624"/>
      <c r="DI30" s="624"/>
      <c r="DJ30" s="624"/>
      <c r="DK30" s="625"/>
      <c r="DL30" s="632">
        <v>2577106</v>
      </c>
      <c r="DM30" s="624"/>
      <c r="DN30" s="624"/>
      <c r="DO30" s="624"/>
      <c r="DP30" s="624"/>
      <c r="DQ30" s="624"/>
      <c r="DR30" s="624"/>
      <c r="DS30" s="624"/>
      <c r="DT30" s="624"/>
      <c r="DU30" s="624"/>
      <c r="DV30" s="625"/>
      <c r="DW30" s="628">
        <v>16</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99.3</v>
      </c>
      <c r="BS31" s="667"/>
      <c r="BT31" s="667"/>
      <c r="BU31" s="667"/>
      <c r="BV31" s="667"/>
      <c r="BW31" s="667"/>
      <c r="BX31" s="618">
        <v>98.4</v>
      </c>
      <c r="BY31" s="667"/>
      <c r="BZ31" s="667"/>
      <c r="CA31" s="667"/>
      <c r="CB31" s="668"/>
      <c r="CD31" s="661"/>
      <c r="CE31" s="662"/>
      <c r="CF31" s="620" t="s">
        <v>300</v>
      </c>
      <c r="CG31" s="621"/>
      <c r="CH31" s="621"/>
      <c r="CI31" s="621"/>
      <c r="CJ31" s="621"/>
      <c r="CK31" s="621"/>
      <c r="CL31" s="621"/>
      <c r="CM31" s="621"/>
      <c r="CN31" s="621"/>
      <c r="CO31" s="621"/>
      <c r="CP31" s="621"/>
      <c r="CQ31" s="622"/>
      <c r="CR31" s="623">
        <v>67244</v>
      </c>
      <c r="CS31" s="655"/>
      <c r="CT31" s="655"/>
      <c r="CU31" s="655"/>
      <c r="CV31" s="655"/>
      <c r="CW31" s="655"/>
      <c r="CX31" s="655"/>
      <c r="CY31" s="656"/>
      <c r="CZ31" s="628">
        <v>0.2</v>
      </c>
      <c r="DA31" s="653"/>
      <c r="DB31" s="653"/>
      <c r="DC31" s="657"/>
      <c r="DD31" s="632">
        <v>67244</v>
      </c>
      <c r="DE31" s="655"/>
      <c r="DF31" s="655"/>
      <c r="DG31" s="655"/>
      <c r="DH31" s="655"/>
      <c r="DI31" s="655"/>
      <c r="DJ31" s="655"/>
      <c r="DK31" s="656"/>
      <c r="DL31" s="632">
        <v>67244</v>
      </c>
      <c r="DM31" s="655"/>
      <c r="DN31" s="655"/>
      <c r="DO31" s="655"/>
      <c r="DP31" s="655"/>
      <c r="DQ31" s="655"/>
      <c r="DR31" s="655"/>
      <c r="DS31" s="655"/>
      <c r="DT31" s="655"/>
      <c r="DU31" s="655"/>
      <c r="DV31" s="656"/>
      <c r="DW31" s="628">
        <v>0.4</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1861317</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5"/>
      <c r="BI32" s="655"/>
      <c r="BJ32" s="655"/>
      <c r="BK32" s="655"/>
      <c r="BL32" s="655"/>
      <c r="BM32" s="629">
        <v>98.6</v>
      </c>
      <c r="BN32" s="655"/>
      <c r="BO32" s="655"/>
      <c r="BP32" s="655"/>
      <c r="BQ32" s="678"/>
      <c r="BR32" s="680">
        <v>99.1</v>
      </c>
      <c r="BS32" s="655"/>
      <c r="BT32" s="655"/>
      <c r="BU32" s="655"/>
      <c r="BV32" s="655"/>
      <c r="BW32" s="655"/>
      <c r="BX32" s="629">
        <v>98.2</v>
      </c>
      <c r="BY32" s="655"/>
      <c r="BZ32" s="655"/>
      <c r="CA32" s="655"/>
      <c r="CB32" s="678"/>
      <c r="CD32" s="663"/>
      <c r="CE32" s="664"/>
      <c r="CF32" s="620" t="s">
        <v>304</v>
      </c>
      <c r="CG32" s="621"/>
      <c r="CH32" s="621"/>
      <c r="CI32" s="621"/>
      <c r="CJ32" s="621"/>
      <c r="CK32" s="621"/>
      <c r="CL32" s="621"/>
      <c r="CM32" s="621"/>
      <c r="CN32" s="621"/>
      <c r="CO32" s="621"/>
      <c r="CP32" s="621"/>
      <c r="CQ32" s="622"/>
      <c r="CR32" s="623">
        <v>340</v>
      </c>
      <c r="CS32" s="624"/>
      <c r="CT32" s="624"/>
      <c r="CU32" s="624"/>
      <c r="CV32" s="624"/>
      <c r="CW32" s="624"/>
      <c r="CX32" s="624"/>
      <c r="CY32" s="625"/>
      <c r="CZ32" s="628">
        <v>0</v>
      </c>
      <c r="DA32" s="653"/>
      <c r="DB32" s="653"/>
      <c r="DC32" s="657"/>
      <c r="DD32" s="632">
        <v>340</v>
      </c>
      <c r="DE32" s="624"/>
      <c r="DF32" s="624"/>
      <c r="DG32" s="624"/>
      <c r="DH32" s="624"/>
      <c r="DI32" s="624"/>
      <c r="DJ32" s="624"/>
      <c r="DK32" s="625"/>
      <c r="DL32" s="632">
        <v>340</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38479</v>
      </c>
      <c r="S33" s="624"/>
      <c r="T33" s="624"/>
      <c r="U33" s="624"/>
      <c r="V33" s="624"/>
      <c r="W33" s="624"/>
      <c r="X33" s="624"/>
      <c r="Y33" s="625"/>
      <c r="Z33" s="626">
        <v>0.1</v>
      </c>
      <c r="AA33" s="626"/>
      <c r="AB33" s="626"/>
      <c r="AC33" s="626"/>
      <c r="AD33" s="627">
        <v>36299</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99.5</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10118801</v>
      </c>
      <c r="CS33" s="655"/>
      <c r="CT33" s="655"/>
      <c r="CU33" s="655"/>
      <c r="CV33" s="655"/>
      <c r="CW33" s="655"/>
      <c r="CX33" s="655"/>
      <c r="CY33" s="656"/>
      <c r="CZ33" s="628">
        <v>37.200000000000003</v>
      </c>
      <c r="DA33" s="653"/>
      <c r="DB33" s="653"/>
      <c r="DC33" s="657"/>
      <c r="DD33" s="632">
        <v>8144490</v>
      </c>
      <c r="DE33" s="655"/>
      <c r="DF33" s="655"/>
      <c r="DG33" s="655"/>
      <c r="DH33" s="655"/>
      <c r="DI33" s="655"/>
      <c r="DJ33" s="655"/>
      <c r="DK33" s="656"/>
      <c r="DL33" s="632">
        <v>6585375</v>
      </c>
      <c r="DM33" s="655"/>
      <c r="DN33" s="655"/>
      <c r="DO33" s="655"/>
      <c r="DP33" s="655"/>
      <c r="DQ33" s="655"/>
      <c r="DR33" s="655"/>
      <c r="DS33" s="655"/>
      <c r="DT33" s="655"/>
      <c r="DU33" s="655"/>
      <c r="DV33" s="656"/>
      <c r="DW33" s="628">
        <v>41</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52480</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4344212</v>
      </c>
      <c r="CS34" s="624"/>
      <c r="CT34" s="624"/>
      <c r="CU34" s="624"/>
      <c r="CV34" s="624"/>
      <c r="CW34" s="624"/>
      <c r="CX34" s="624"/>
      <c r="CY34" s="625"/>
      <c r="CZ34" s="628">
        <v>16</v>
      </c>
      <c r="DA34" s="653"/>
      <c r="DB34" s="653"/>
      <c r="DC34" s="657"/>
      <c r="DD34" s="632">
        <v>3510612</v>
      </c>
      <c r="DE34" s="624"/>
      <c r="DF34" s="624"/>
      <c r="DG34" s="624"/>
      <c r="DH34" s="624"/>
      <c r="DI34" s="624"/>
      <c r="DJ34" s="624"/>
      <c r="DK34" s="625"/>
      <c r="DL34" s="632">
        <v>3064871</v>
      </c>
      <c r="DM34" s="624"/>
      <c r="DN34" s="624"/>
      <c r="DO34" s="624"/>
      <c r="DP34" s="624"/>
      <c r="DQ34" s="624"/>
      <c r="DR34" s="624"/>
      <c r="DS34" s="624"/>
      <c r="DT34" s="624"/>
      <c r="DU34" s="624"/>
      <c r="DV34" s="625"/>
      <c r="DW34" s="628">
        <v>19.100000000000001</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538250</v>
      </c>
      <c r="S35" s="624"/>
      <c r="T35" s="624"/>
      <c r="U35" s="624"/>
      <c r="V35" s="624"/>
      <c r="W35" s="624"/>
      <c r="X35" s="624"/>
      <c r="Y35" s="625"/>
      <c r="Z35" s="626">
        <v>1.9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543789</v>
      </c>
      <c r="CS35" s="655"/>
      <c r="CT35" s="655"/>
      <c r="CU35" s="655"/>
      <c r="CV35" s="655"/>
      <c r="CW35" s="655"/>
      <c r="CX35" s="655"/>
      <c r="CY35" s="656"/>
      <c r="CZ35" s="628">
        <v>2</v>
      </c>
      <c r="DA35" s="653"/>
      <c r="DB35" s="653"/>
      <c r="DC35" s="657"/>
      <c r="DD35" s="632">
        <v>204941</v>
      </c>
      <c r="DE35" s="655"/>
      <c r="DF35" s="655"/>
      <c r="DG35" s="655"/>
      <c r="DH35" s="655"/>
      <c r="DI35" s="655"/>
      <c r="DJ35" s="655"/>
      <c r="DK35" s="656"/>
      <c r="DL35" s="632">
        <v>203454</v>
      </c>
      <c r="DM35" s="655"/>
      <c r="DN35" s="655"/>
      <c r="DO35" s="655"/>
      <c r="DP35" s="655"/>
      <c r="DQ35" s="655"/>
      <c r="DR35" s="655"/>
      <c r="DS35" s="655"/>
      <c r="DT35" s="655"/>
      <c r="DU35" s="655"/>
      <c r="DV35" s="656"/>
      <c r="DW35" s="628">
        <v>1.3</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394934</v>
      </c>
      <c r="S36" s="624"/>
      <c r="T36" s="624"/>
      <c r="U36" s="624"/>
      <c r="V36" s="624"/>
      <c r="W36" s="624"/>
      <c r="X36" s="624"/>
      <c r="Y36" s="625"/>
      <c r="Z36" s="626">
        <v>1.4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3068357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63377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2461898</v>
      </c>
      <c r="CS36" s="624"/>
      <c r="CT36" s="624"/>
      <c r="CU36" s="624"/>
      <c r="CV36" s="624"/>
      <c r="CW36" s="624"/>
      <c r="CX36" s="624"/>
      <c r="CY36" s="625"/>
      <c r="CZ36" s="628">
        <v>9</v>
      </c>
      <c r="DA36" s="653"/>
      <c r="DB36" s="653"/>
      <c r="DC36" s="657"/>
      <c r="DD36" s="632">
        <v>2254942</v>
      </c>
      <c r="DE36" s="624"/>
      <c r="DF36" s="624"/>
      <c r="DG36" s="624"/>
      <c r="DH36" s="624"/>
      <c r="DI36" s="624"/>
      <c r="DJ36" s="624"/>
      <c r="DK36" s="625"/>
      <c r="DL36" s="632">
        <v>1505962</v>
      </c>
      <c r="DM36" s="624"/>
      <c r="DN36" s="624"/>
      <c r="DO36" s="624"/>
      <c r="DP36" s="624"/>
      <c r="DQ36" s="624"/>
      <c r="DR36" s="624"/>
      <c r="DS36" s="624"/>
      <c r="DT36" s="624"/>
      <c r="DU36" s="624"/>
      <c r="DV36" s="625"/>
      <c r="DW36" s="628">
        <v>9.4</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465327</v>
      </c>
      <c r="S37" s="624"/>
      <c r="T37" s="624"/>
      <c r="U37" s="624"/>
      <c r="V37" s="624"/>
      <c r="W37" s="624"/>
      <c r="X37" s="624"/>
      <c r="Y37" s="625"/>
      <c r="Z37" s="626">
        <v>1.7</v>
      </c>
      <c r="AA37" s="626"/>
      <c r="AB37" s="626"/>
      <c r="AC37" s="626"/>
      <c r="AD37" s="627">
        <v>21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386858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40985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1074873</v>
      </c>
      <c r="CS37" s="655"/>
      <c r="CT37" s="655"/>
      <c r="CU37" s="655"/>
      <c r="CV37" s="655"/>
      <c r="CW37" s="655"/>
      <c r="CX37" s="655"/>
      <c r="CY37" s="656"/>
      <c r="CZ37" s="628">
        <v>4</v>
      </c>
      <c r="DA37" s="653"/>
      <c r="DB37" s="653"/>
      <c r="DC37" s="657"/>
      <c r="DD37" s="632">
        <v>1074873</v>
      </c>
      <c r="DE37" s="655"/>
      <c r="DF37" s="655"/>
      <c r="DG37" s="655"/>
      <c r="DH37" s="655"/>
      <c r="DI37" s="655"/>
      <c r="DJ37" s="655"/>
      <c r="DK37" s="656"/>
      <c r="DL37" s="632">
        <v>998745</v>
      </c>
      <c r="DM37" s="655"/>
      <c r="DN37" s="655"/>
      <c r="DO37" s="655"/>
      <c r="DP37" s="655"/>
      <c r="DQ37" s="655"/>
      <c r="DR37" s="655"/>
      <c r="DS37" s="655"/>
      <c r="DT37" s="655"/>
      <c r="DU37" s="655"/>
      <c r="DV37" s="656"/>
      <c r="DW37" s="628">
        <v>6.2</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2102621</v>
      </c>
      <c r="S38" s="624"/>
      <c r="T38" s="624"/>
      <c r="U38" s="624"/>
      <c r="V38" s="624"/>
      <c r="W38" s="624"/>
      <c r="X38" s="624"/>
      <c r="Y38" s="625"/>
      <c r="Z38" s="626">
        <v>7.5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4162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9318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2677337</v>
      </c>
      <c r="CS38" s="624"/>
      <c r="CT38" s="624"/>
      <c r="CU38" s="624"/>
      <c r="CV38" s="624"/>
      <c r="CW38" s="624"/>
      <c r="CX38" s="624"/>
      <c r="CY38" s="625"/>
      <c r="CZ38" s="628">
        <v>9.8000000000000007</v>
      </c>
      <c r="DA38" s="653"/>
      <c r="DB38" s="653"/>
      <c r="DC38" s="657"/>
      <c r="DD38" s="632">
        <v>2165855</v>
      </c>
      <c r="DE38" s="624"/>
      <c r="DF38" s="624"/>
      <c r="DG38" s="624"/>
      <c r="DH38" s="624"/>
      <c r="DI38" s="624"/>
      <c r="DJ38" s="624"/>
      <c r="DK38" s="625"/>
      <c r="DL38" s="632">
        <v>1811088</v>
      </c>
      <c r="DM38" s="624"/>
      <c r="DN38" s="624"/>
      <c r="DO38" s="624"/>
      <c r="DP38" s="624"/>
      <c r="DQ38" s="624"/>
      <c r="DR38" s="624"/>
      <c r="DS38" s="624"/>
      <c r="DT38" s="624"/>
      <c r="DU38" s="624"/>
      <c r="DV38" s="625"/>
      <c r="DW38" s="628">
        <v>11.3</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13594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22539</v>
      </c>
      <c r="CS39" s="655"/>
      <c r="CT39" s="655"/>
      <c r="CU39" s="655"/>
      <c r="CV39" s="655"/>
      <c r="CW39" s="655"/>
      <c r="CX39" s="655"/>
      <c r="CY39" s="656"/>
      <c r="CZ39" s="628">
        <v>0.1</v>
      </c>
      <c r="DA39" s="653"/>
      <c r="DB39" s="653"/>
      <c r="DC39" s="657"/>
      <c r="DD39" s="632">
        <v>7943</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173521</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69026</v>
      </c>
      <c r="CS40" s="624"/>
      <c r="CT40" s="624"/>
      <c r="CU40" s="624"/>
      <c r="CV40" s="624"/>
      <c r="CW40" s="624"/>
      <c r="CX40" s="624"/>
      <c r="CY40" s="625"/>
      <c r="CZ40" s="628">
        <v>0.3</v>
      </c>
      <c r="DA40" s="653"/>
      <c r="DB40" s="653"/>
      <c r="DC40" s="657"/>
      <c r="DD40" s="632">
        <v>197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28100169</v>
      </c>
      <c r="S41" s="696"/>
      <c r="T41" s="696"/>
      <c r="U41" s="696"/>
      <c r="V41" s="696"/>
      <c r="W41" s="696"/>
      <c r="X41" s="696"/>
      <c r="Y41" s="700"/>
      <c r="Z41" s="701">
        <v>100</v>
      </c>
      <c r="AA41" s="701"/>
      <c r="AB41" s="701"/>
      <c r="AC41" s="701"/>
      <c r="AD41" s="702">
        <v>15893161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611550</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2065787</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342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2612633</v>
      </c>
      <c r="CS42" s="655"/>
      <c r="CT42" s="655"/>
      <c r="CU42" s="655"/>
      <c r="CV42" s="655"/>
      <c r="CW42" s="655"/>
      <c r="CX42" s="655"/>
      <c r="CY42" s="656"/>
      <c r="CZ42" s="628">
        <v>9.6</v>
      </c>
      <c r="DA42" s="653"/>
      <c r="DB42" s="653"/>
      <c r="DC42" s="657"/>
      <c r="DD42" s="632">
        <v>791611</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342</v>
      </c>
      <c r="CD43" s="620" t="s">
        <v>343</v>
      </c>
      <c r="CE43" s="621"/>
      <c r="CF43" s="621"/>
      <c r="CG43" s="621"/>
      <c r="CH43" s="621"/>
      <c r="CI43" s="621"/>
      <c r="CJ43" s="621"/>
      <c r="CK43" s="621"/>
      <c r="CL43" s="621"/>
      <c r="CM43" s="621"/>
      <c r="CN43" s="621"/>
      <c r="CO43" s="621"/>
      <c r="CP43" s="621"/>
      <c r="CQ43" s="622"/>
      <c r="CR43" s="623">
        <v>206889</v>
      </c>
      <c r="CS43" s="655"/>
      <c r="CT43" s="655"/>
      <c r="CU43" s="655"/>
      <c r="CV43" s="655"/>
      <c r="CW43" s="655"/>
      <c r="CX43" s="655"/>
      <c r="CY43" s="656"/>
      <c r="CZ43" s="628">
        <v>0.8</v>
      </c>
      <c r="DA43" s="653"/>
      <c r="DB43" s="653"/>
      <c r="DC43" s="657"/>
      <c r="DD43" s="632">
        <v>206889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2606807</v>
      </c>
      <c r="CS44" s="624"/>
      <c r="CT44" s="624"/>
      <c r="CU44" s="624"/>
      <c r="CV44" s="624"/>
      <c r="CW44" s="624"/>
      <c r="CX44" s="624"/>
      <c r="CY44" s="625"/>
      <c r="CZ44" s="628">
        <v>9.6</v>
      </c>
      <c r="DA44" s="629"/>
      <c r="DB44" s="629"/>
      <c r="DC44" s="635"/>
      <c r="DD44" s="632">
        <v>785785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210429</v>
      </c>
      <c r="CS45" s="655"/>
      <c r="CT45" s="655"/>
      <c r="CU45" s="655"/>
      <c r="CV45" s="655"/>
      <c r="CW45" s="655"/>
      <c r="CX45" s="655"/>
      <c r="CY45" s="656"/>
      <c r="CZ45" s="628">
        <v>0.8</v>
      </c>
      <c r="DA45" s="653"/>
      <c r="DB45" s="653"/>
      <c r="DC45" s="657"/>
      <c r="DD45" s="632">
        <v>16583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348</v>
      </c>
      <c r="CG46" s="621"/>
      <c r="CH46" s="621"/>
      <c r="CI46" s="621"/>
      <c r="CJ46" s="621"/>
      <c r="CK46" s="621"/>
      <c r="CL46" s="621"/>
      <c r="CM46" s="621"/>
      <c r="CN46" s="621"/>
      <c r="CO46" s="621"/>
      <c r="CP46" s="621"/>
      <c r="CQ46" s="622"/>
      <c r="CR46" s="623">
        <v>2254558</v>
      </c>
      <c r="CS46" s="624"/>
      <c r="CT46" s="624"/>
      <c r="CU46" s="624"/>
      <c r="CV46" s="624"/>
      <c r="CW46" s="624"/>
      <c r="CX46" s="624"/>
      <c r="CY46" s="625"/>
      <c r="CZ46" s="628">
        <v>8.3000000000000007</v>
      </c>
      <c r="DA46" s="629"/>
      <c r="DB46" s="629"/>
      <c r="DC46" s="635"/>
      <c r="DD46" s="632">
        <v>761182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349</v>
      </c>
      <c r="CG47" s="621"/>
      <c r="CH47" s="621"/>
      <c r="CI47" s="621"/>
      <c r="CJ47" s="621"/>
      <c r="CK47" s="621"/>
      <c r="CL47" s="621"/>
      <c r="CM47" s="621"/>
      <c r="CN47" s="621"/>
      <c r="CO47" s="621"/>
      <c r="CP47" s="621"/>
      <c r="CQ47" s="622"/>
      <c r="CR47" s="623">
        <v>5826</v>
      </c>
      <c r="CS47" s="655"/>
      <c r="CT47" s="655"/>
      <c r="CU47" s="655"/>
      <c r="CV47" s="655"/>
      <c r="CW47" s="655"/>
      <c r="CX47" s="655"/>
      <c r="CY47" s="656"/>
      <c r="CZ47" s="628">
        <v>0</v>
      </c>
      <c r="DA47" s="653"/>
      <c r="DB47" s="653"/>
      <c r="DC47" s="657"/>
      <c r="DD47" s="632">
        <v>5826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351</v>
      </c>
      <c r="CE49" s="645"/>
      <c r="CF49" s="645"/>
      <c r="CG49" s="645"/>
      <c r="CH49" s="645"/>
      <c r="CI49" s="645"/>
      <c r="CJ49" s="645"/>
      <c r="CK49" s="645"/>
      <c r="CL49" s="645"/>
      <c r="CM49" s="645"/>
      <c r="CN49" s="645"/>
      <c r="CO49" s="645"/>
      <c r="CP49" s="645"/>
      <c r="CQ49" s="646"/>
      <c r="CR49" s="695">
        <v>27211851</v>
      </c>
      <c r="CS49" s="682"/>
      <c r="CT49" s="682"/>
      <c r="CU49" s="682"/>
      <c r="CV49" s="682"/>
      <c r="CW49" s="682"/>
      <c r="CX49" s="682"/>
      <c r="CY49" s="711"/>
      <c r="CZ49" s="703">
        <v>100</v>
      </c>
      <c r="DA49" s="712"/>
      <c r="DB49" s="712"/>
      <c r="DC49" s="713"/>
      <c r="DD49" s="714">
        <v>18034694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pJiJu42688NHMFOioTC0svv0E4ejLCtrWXhzIhLkFZ9YIzbyisHjkwy/9iuy1gcjGXrqdWxM0G43EVyUVyYOw==" saltValue="n9lc1SkJMXRI0SHm4ctA9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7" zoomScaleNormal="57" zoomScaleSheetLayoutView="70" workbookViewId="0">
      <selection activeCell="AZ68" sqref="AZ68:BD68"/>
    </sheetView>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4"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361"/>
      <c r="BA4" s="361"/>
      <c r="BB4" s="361"/>
      <c r="BC4" s="361"/>
      <c r="BD4" s="361"/>
      <c r="BE4" s="232"/>
      <c r="BF4" s="232"/>
      <c r="BG4" s="232"/>
      <c r="BH4" s="232"/>
      <c r="BI4" s="232"/>
      <c r="BJ4" s="232"/>
      <c r="BK4" s="232"/>
      <c r="BL4" s="232"/>
      <c r="BM4" s="232"/>
      <c r="BN4" s="232"/>
      <c r="BO4" s="232"/>
      <c r="BP4" s="232"/>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3"/>
    </row>
    <row r="5" spans="1:131" s="234"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361"/>
      <c r="BA5" s="361"/>
      <c r="BB5" s="361"/>
      <c r="BC5" s="361"/>
      <c r="BD5" s="361"/>
      <c r="BE5" s="232"/>
      <c r="BF5" s="232"/>
      <c r="BG5" s="232"/>
      <c r="BH5" s="232"/>
      <c r="BI5" s="232"/>
      <c r="BJ5" s="232"/>
      <c r="BK5" s="232"/>
      <c r="BL5" s="232"/>
      <c r="BM5" s="232"/>
      <c r="BN5" s="232"/>
      <c r="BO5" s="232"/>
      <c r="BP5" s="232"/>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3"/>
    </row>
    <row r="6" spans="1:131" s="234"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361"/>
      <c r="BA6" s="361"/>
      <c r="BB6" s="361"/>
      <c r="BC6" s="361"/>
      <c r="BD6" s="361"/>
      <c r="BE6" s="232"/>
      <c r="BF6" s="232"/>
      <c r="BG6" s="232"/>
      <c r="BH6" s="232"/>
      <c r="BI6" s="232"/>
      <c r="BJ6" s="232"/>
      <c r="BK6" s="232"/>
      <c r="BL6" s="232"/>
      <c r="BM6" s="232"/>
      <c r="BN6" s="232"/>
      <c r="BO6" s="232"/>
      <c r="BP6" s="232"/>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3"/>
    </row>
    <row r="7" spans="1:131" s="234" customFormat="1" ht="26.25" customHeight="1" thickTop="1" thickBot="1">
      <c r="A7" s="235">
        <v>1</v>
      </c>
      <c r="B7" s="749" t="s">
        <v>374</v>
      </c>
      <c r="C7" s="750"/>
      <c r="D7" s="750"/>
      <c r="E7" s="750"/>
      <c r="F7" s="750"/>
      <c r="G7" s="750"/>
      <c r="H7" s="750"/>
      <c r="I7" s="750"/>
      <c r="J7" s="750"/>
      <c r="K7" s="750"/>
      <c r="L7" s="750"/>
      <c r="M7" s="750"/>
      <c r="N7" s="750"/>
      <c r="O7" s="750"/>
      <c r="P7" s="751"/>
      <c r="Q7" s="752">
        <v>28118</v>
      </c>
      <c r="R7" s="753"/>
      <c r="S7" s="753"/>
      <c r="T7" s="753"/>
      <c r="U7" s="753"/>
      <c r="V7" s="753">
        <v>27229</v>
      </c>
      <c r="W7" s="753"/>
      <c r="X7" s="753"/>
      <c r="Y7" s="753"/>
      <c r="Z7" s="753"/>
      <c r="AA7" s="753">
        <v>888</v>
      </c>
      <c r="AB7" s="753"/>
      <c r="AC7" s="753"/>
      <c r="AD7" s="753"/>
      <c r="AE7" s="754"/>
      <c r="AF7" s="755">
        <v>842</v>
      </c>
      <c r="AG7" s="756"/>
      <c r="AH7" s="756"/>
      <c r="AI7" s="756"/>
      <c r="AJ7" s="757"/>
      <c r="AK7" s="758">
        <v>538</v>
      </c>
      <c r="AL7" s="759"/>
      <c r="AM7" s="759"/>
      <c r="AN7" s="759"/>
      <c r="AO7" s="759"/>
      <c r="AP7" s="759">
        <v>24227</v>
      </c>
      <c r="AQ7" s="759"/>
      <c r="AR7" s="759"/>
      <c r="AS7" s="759"/>
      <c r="AT7" s="759"/>
      <c r="AU7" s="760"/>
      <c r="AV7" s="760"/>
      <c r="AW7" s="760"/>
      <c r="AX7" s="760"/>
      <c r="AY7" s="761"/>
      <c r="AZ7" s="361"/>
      <c r="BA7" s="361"/>
      <c r="BB7" s="361"/>
      <c r="BC7" s="361"/>
      <c r="BD7" s="361"/>
      <c r="BE7" s="232"/>
      <c r="BF7" s="232"/>
      <c r="BG7" s="232"/>
      <c r="BH7" s="232"/>
      <c r="BI7" s="232"/>
      <c r="BJ7" s="232"/>
      <c r="BK7" s="232"/>
      <c r="BL7" s="232"/>
      <c r="BM7" s="232"/>
      <c r="BN7" s="232"/>
      <c r="BO7" s="232"/>
      <c r="BP7" s="232"/>
      <c r="BQ7" s="235">
        <v>1</v>
      </c>
      <c r="BR7" s="236"/>
      <c r="BS7" s="746" t="s">
        <v>544</v>
      </c>
      <c r="BT7" s="747"/>
      <c r="BU7" s="747"/>
      <c r="BV7" s="747"/>
      <c r="BW7" s="747"/>
      <c r="BX7" s="747"/>
      <c r="BY7" s="747"/>
      <c r="BZ7" s="747"/>
      <c r="CA7" s="747"/>
      <c r="CB7" s="747"/>
      <c r="CC7" s="747"/>
      <c r="CD7" s="747"/>
      <c r="CE7" s="747"/>
      <c r="CF7" s="747"/>
      <c r="CG7" s="762"/>
      <c r="CH7" s="743">
        <v>0</v>
      </c>
      <c r="CI7" s="744"/>
      <c r="CJ7" s="744"/>
      <c r="CK7" s="744"/>
      <c r="CL7" s="745"/>
      <c r="CM7" s="743">
        <v>70</v>
      </c>
      <c r="CN7" s="744"/>
      <c r="CO7" s="744"/>
      <c r="CP7" s="744"/>
      <c r="CQ7" s="745"/>
      <c r="CR7" s="743">
        <v>10</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3"/>
    </row>
    <row r="8" spans="1:131" s="234" customFormat="1" ht="26.25" hidden="1" customHeight="1">
      <c r="A8" s="237">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361"/>
      <c r="BA8" s="361"/>
      <c r="BB8" s="361"/>
      <c r="BC8" s="361"/>
      <c r="BD8" s="361"/>
      <c r="BE8" s="232"/>
      <c r="BF8" s="232"/>
      <c r="BG8" s="232"/>
      <c r="BH8" s="232"/>
      <c r="BI8" s="232"/>
      <c r="BJ8" s="232"/>
      <c r="BK8" s="232"/>
      <c r="BL8" s="232"/>
      <c r="BM8" s="232"/>
      <c r="BN8" s="232"/>
      <c r="BO8" s="232"/>
      <c r="BP8" s="232"/>
      <c r="BQ8" s="237">
        <v>2</v>
      </c>
      <c r="BR8" s="238"/>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3"/>
    </row>
    <row r="9" spans="1:131" s="234" customFormat="1" ht="26.25" hidden="1" customHeight="1">
      <c r="A9" s="237">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361"/>
      <c r="BA9" s="361"/>
      <c r="BB9" s="361"/>
      <c r="BC9" s="361"/>
      <c r="BD9" s="361"/>
      <c r="BE9" s="232"/>
      <c r="BF9" s="232"/>
      <c r="BG9" s="232"/>
      <c r="BH9" s="232"/>
      <c r="BI9" s="232"/>
      <c r="BJ9" s="232"/>
      <c r="BK9" s="232"/>
      <c r="BL9" s="232"/>
      <c r="BM9" s="232"/>
      <c r="BN9" s="232"/>
      <c r="BO9" s="232"/>
      <c r="BP9" s="232"/>
      <c r="BQ9" s="237">
        <v>3</v>
      </c>
      <c r="BR9" s="238"/>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3"/>
    </row>
    <row r="10" spans="1:131" s="234" customFormat="1" ht="26.25" hidden="1" customHeight="1">
      <c r="A10" s="237">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361"/>
      <c r="BA10" s="361"/>
      <c r="BB10" s="361"/>
      <c r="BC10" s="361"/>
      <c r="BD10" s="361"/>
      <c r="BE10" s="232"/>
      <c r="BF10" s="232"/>
      <c r="BG10" s="232"/>
      <c r="BH10" s="232"/>
      <c r="BI10" s="232"/>
      <c r="BJ10" s="232"/>
      <c r="BK10" s="232"/>
      <c r="BL10" s="232"/>
      <c r="BM10" s="232"/>
      <c r="BN10" s="232"/>
      <c r="BO10" s="232"/>
      <c r="BP10" s="232"/>
      <c r="BQ10" s="237">
        <v>4</v>
      </c>
      <c r="BR10" s="238"/>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3"/>
    </row>
    <row r="11" spans="1:131" s="234" customFormat="1" ht="26.25" hidden="1" customHeight="1">
      <c r="A11" s="237">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361"/>
      <c r="BA11" s="361"/>
      <c r="BB11" s="361"/>
      <c r="BC11" s="361"/>
      <c r="BD11" s="361"/>
      <c r="BE11" s="232"/>
      <c r="BF11" s="232"/>
      <c r="BG11" s="232"/>
      <c r="BH11" s="232"/>
      <c r="BI11" s="232"/>
      <c r="BJ11" s="232"/>
      <c r="BK11" s="232"/>
      <c r="BL11" s="232"/>
      <c r="BM11" s="232"/>
      <c r="BN11" s="232"/>
      <c r="BO11" s="232"/>
      <c r="BP11" s="232"/>
      <c r="BQ11" s="237">
        <v>5</v>
      </c>
      <c r="BR11" s="238"/>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3"/>
    </row>
    <row r="12" spans="1:131" s="234" customFormat="1" ht="26.25" hidden="1" customHeight="1">
      <c r="A12" s="237">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361"/>
      <c r="BA12" s="361"/>
      <c r="BB12" s="361"/>
      <c r="BC12" s="361"/>
      <c r="BD12" s="361"/>
      <c r="BE12" s="232"/>
      <c r="BF12" s="232"/>
      <c r="BG12" s="232"/>
      <c r="BH12" s="232"/>
      <c r="BI12" s="232"/>
      <c r="BJ12" s="232"/>
      <c r="BK12" s="232"/>
      <c r="BL12" s="232"/>
      <c r="BM12" s="232"/>
      <c r="BN12" s="232"/>
      <c r="BO12" s="232"/>
      <c r="BP12" s="232"/>
      <c r="BQ12" s="237">
        <v>6</v>
      </c>
      <c r="BR12" s="238"/>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3"/>
    </row>
    <row r="13" spans="1:131" s="234" customFormat="1" ht="26.25" hidden="1" customHeight="1">
      <c r="A13" s="237">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361"/>
      <c r="BA13" s="361"/>
      <c r="BB13" s="361"/>
      <c r="BC13" s="361"/>
      <c r="BD13" s="361"/>
      <c r="BE13" s="232"/>
      <c r="BF13" s="232"/>
      <c r="BG13" s="232"/>
      <c r="BH13" s="232"/>
      <c r="BI13" s="232"/>
      <c r="BJ13" s="232"/>
      <c r="BK13" s="232"/>
      <c r="BL13" s="232"/>
      <c r="BM13" s="232"/>
      <c r="BN13" s="232"/>
      <c r="BO13" s="232"/>
      <c r="BP13" s="232"/>
      <c r="BQ13" s="237">
        <v>7</v>
      </c>
      <c r="BR13" s="238"/>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3"/>
    </row>
    <row r="14" spans="1:131" s="234" customFormat="1" ht="26.25" hidden="1" customHeight="1">
      <c r="A14" s="237">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361"/>
      <c r="BA14" s="361"/>
      <c r="BB14" s="361"/>
      <c r="BC14" s="361"/>
      <c r="BD14" s="361"/>
      <c r="BE14" s="232"/>
      <c r="BF14" s="232"/>
      <c r="BG14" s="232"/>
      <c r="BH14" s="232"/>
      <c r="BI14" s="232"/>
      <c r="BJ14" s="232"/>
      <c r="BK14" s="232"/>
      <c r="BL14" s="232"/>
      <c r="BM14" s="232"/>
      <c r="BN14" s="232"/>
      <c r="BO14" s="232"/>
      <c r="BP14" s="232"/>
      <c r="BQ14" s="237">
        <v>8</v>
      </c>
      <c r="BR14" s="238"/>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3"/>
    </row>
    <row r="15" spans="1:131" s="234" customFormat="1" ht="26.25" hidden="1" customHeight="1">
      <c r="A15" s="237">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361"/>
      <c r="BA15" s="361"/>
      <c r="BB15" s="361"/>
      <c r="BC15" s="361"/>
      <c r="BD15" s="361"/>
      <c r="BE15" s="232"/>
      <c r="BF15" s="232"/>
      <c r="BG15" s="232"/>
      <c r="BH15" s="232"/>
      <c r="BI15" s="232"/>
      <c r="BJ15" s="232"/>
      <c r="BK15" s="232"/>
      <c r="BL15" s="232"/>
      <c r="BM15" s="232"/>
      <c r="BN15" s="232"/>
      <c r="BO15" s="232"/>
      <c r="BP15" s="232"/>
      <c r="BQ15" s="237">
        <v>9</v>
      </c>
      <c r="BR15" s="238"/>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3"/>
    </row>
    <row r="16" spans="1:131" s="234" customFormat="1" ht="26.25" hidden="1" customHeight="1">
      <c r="A16" s="237">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361"/>
      <c r="BA16" s="361"/>
      <c r="BB16" s="361"/>
      <c r="BC16" s="361"/>
      <c r="BD16" s="361"/>
      <c r="BE16" s="232"/>
      <c r="BF16" s="232"/>
      <c r="BG16" s="232"/>
      <c r="BH16" s="232"/>
      <c r="BI16" s="232"/>
      <c r="BJ16" s="232"/>
      <c r="BK16" s="232"/>
      <c r="BL16" s="232"/>
      <c r="BM16" s="232"/>
      <c r="BN16" s="232"/>
      <c r="BO16" s="232"/>
      <c r="BP16" s="232"/>
      <c r="BQ16" s="237">
        <v>10</v>
      </c>
      <c r="BR16" s="238"/>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3"/>
    </row>
    <row r="17" spans="1:131" s="234" customFormat="1" ht="26.25" hidden="1" customHeight="1">
      <c r="A17" s="237">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361"/>
      <c r="BA17" s="361"/>
      <c r="BB17" s="361"/>
      <c r="BC17" s="361"/>
      <c r="BD17" s="361"/>
      <c r="BE17" s="232"/>
      <c r="BF17" s="232"/>
      <c r="BG17" s="232"/>
      <c r="BH17" s="232"/>
      <c r="BI17" s="232"/>
      <c r="BJ17" s="232"/>
      <c r="BK17" s="232"/>
      <c r="BL17" s="232"/>
      <c r="BM17" s="232"/>
      <c r="BN17" s="232"/>
      <c r="BO17" s="232"/>
      <c r="BP17" s="232"/>
      <c r="BQ17" s="237">
        <v>11</v>
      </c>
      <c r="BR17" s="238"/>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3"/>
    </row>
    <row r="18" spans="1:131" s="234" customFormat="1" ht="26.25" hidden="1" customHeight="1">
      <c r="A18" s="237">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361"/>
      <c r="BA18" s="361"/>
      <c r="BB18" s="361"/>
      <c r="BC18" s="361"/>
      <c r="BD18" s="361"/>
      <c r="BE18" s="232"/>
      <c r="BF18" s="232"/>
      <c r="BG18" s="232"/>
      <c r="BH18" s="232"/>
      <c r="BI18" s="232"/>
      <c r="BJ18" s="232"/>
      <c r="BK18" s="232"/>
      <c r="BL18" s="232"/>
      <c r="BM18" s="232"/>
      <c r="BN18" s="232"/>
      <c r="BO18" s="232"/>
      <c r="BP18" s="232"/>
      <c r="BQ18" s="237">
        <v>12</v>
      </c>
      <c r="BR18" s="238"/>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3"/>
    </row>
    <row r="19" spans="1:131" s="234" customFormat="1" ht="26.25" hidden="1" customHeight="1">
      <c r="A19" s="237">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361"/>
      <c r="BA19" s="361"/>
      <c r="BB19" s="361"/>
      <c r="BC19" s="361"/>
      <c r="BD19" s="361"/>
      <c r="BE19" s="232"/>
      <c r="BF19" s="232"/>
      <c r="BG19" s="232"/>
      <c r="BH19" s="232"/>
      <c r="BI19" s="232"/>
      <c r="BJ19" s="232"/>
      <c r="BK19" s="232"/>
      <c r="BL19" s="232"/>
      <c r="BM19" s="232"/>
      <c r="BN19" s="232"/>
      <c r="BO19" s="232"/>
      <c r="BP19" s="232"/>
      <c r="BQ19" s="237">
        <v>13</v>
      </c>
      <c r="BR19" s="238"/>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3"/>
    </row>
    <row r="20" spans="1:131" s="234" customFormat="1" ht="26.25" hidden="1" customHeight="1">
      <c r="A20" s="237">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361"/>
      <c r="BA20" s="361"/>
      <c r="BB20" s="361"/>
      <c r="BC20" s="361"/>
      <c r="BD20" s="361"/>
      <c r="BE20" s="232"/>
      <c r="BF20" s="232"/>
      <c r="BG20" s="232"/>
      <c r="BH20" s="232"/>
      <c r="BI20" s="232"/>
      <c r="BJ20" s="232"/>
      <c r="BK20" s="232"/>
      <c r="BL20" s="232"/>
      <c r="BM20" s="232"/>
      <c r="BN20" s="232"/>
      <c r="BO20" s="232"/>
      <c r="BP20" s="232"/>
      <c r="BQ20" s="237">
        <v>14</v>
      </c>
      <c r="BR20" s="238"/>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3"/>
    </row>
    <row r="21" spans="1:131" s="234" customFormat="1" ht="26.25" hidden="1" customHeight="1" thickBot="1">
      <c r="A21" s="237">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361"/>
      <c r="BA21" s="361"/>
      <c r="BB21" s="361"/>
      <c r="BC21" s="361"/>
      <c r="BD21" s="361"/>
      <c r="BE21" s="232"/>
      <c r="BF21" s="232"/>
      <c r="BG21" s="232"/>
      <c r="BH21" s="232"/>
      <c r="BI21" s="232"/>
      <c r="BJ21" s="232"/>
      <c r="BK21" s="232"/>
      <c r="BL21" s="232"/>
      <c r="BM21" s="232"/>
      <c r="BN21" s="232"/>
      <c r="BO21" s="232"/>
      <c r="BP21" s="232"/>
      <c r="BQ21" s="237">
        <v>15</v>
      </c>
      <c r="BR21" s="238"/>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3"/>
    </row>
    <row r="22" spans="1:131" s="234" customFormat="1" ht="26.25" customHeight="1">
      <c r="A22" s="237">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2"/>
      <c r="BF22" s="232"/>
      <c r="BG22" s="232"/>
      <c r="BH22" s="232"/>
      <c r="BI22" s="232"/>
      <c r="BJ22" s="232"/>
      <c r="BK22" s="232"/>
      <c r="BL22" s="232"/>
      <c r="BM22" s="232"/>
      <c r="BN22" s="232"/>
      <c r="BO22" s="232"/>
      <c r="BP22" s="232"/>
      <c r="BQ22" s="237">
        <v>16</v>
      </c>
      <c r="BR22" s="238"/>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3"/>
    </row>
    <row r="23" spans="1:131" s="234" customFormat="1" ht="26.25" customHeight="1" thickBot="1">
      <c r="A23" s="239" t="s">
        <v>376</v>
      </c>
      <c r="B23" s="789" t="s">
        <v>377</v>
      </c>
      <c r="C23" s="790"/>
      <c r="D23" s="790"/>
      <c r="E23" s="790"/>
      <c r="F23" s="790"/>
      <c r="G23" s="790"/>
      <c r="H23" s="790"/>
      <c r="I23" s="790"/>
      <c r="J23" s="790"/>
      <c r="K23" s="790"/>
      <c r="L23" s="790"/>
      <c r="M23" s="790"/>
      <c r="N23" s="790"/>
      <c r="O23" s="790"/>
      <c r="P23" s="791"/>
      <c r="Q23" s="792">
        <v>28100</v>
      </c>
      <c r="R23" s="793"/>
      <c r="S23" s="793"/>
      <c r="T23" s="793"/>
      <c r="U23" s="793"/>
      <c r="V23" s="793">
        <v>27212</v>
      </c>
      <c r="W23" s="793"/>
      <c r="X23" s="793"/>
      <c r="Y23" s="793"/>
      <c r="Z23" s="793"/>
      <c r="AA23" s="793">
        <v>888</v>
      </c>
      <c r="AB23" s="793"/>
      <c r="AC23" s="793"/>
      <c r="AD23" s="793"/>
      <c r="AE23" s="794"/>
      <c r="AF23" s="795">
        <v>842</v>
      </c>
      <c r="AG23" s="793"/>
      <c r="AH23" s="793"/>
      <c r="AI23" s="793"/>
      <c r="AJ23" s="796"/>
      <c r="AK23" s="797"/>
      <c r="AL23" s="798"/>
      <c r="AM23" s="798"/>
      <c r="AN23" s="798"/>
      <c r="AO23" s="798"/>
      <c r="AP23" s="793">
        <v>24227</v>
      </c>
      <c r="AQ23" s="793"/>
      <c r="AR23" s="793"/>
      <c r="AS23" s="793"/>
      <c r="AT23" s="793"/>
      <c r="AU23" s="809"/>
      <c r="AV23" s="809"/>
      <c r="AW23" s="809"/>
      <c r="AX23" s="809"/>
      <c r="AY23" s="810"/>
      <c r="AZ23" s="811" t="s">
        <v>122</v>
      </c>
      <c r="BA23" s="812"/>
      <c r="BB23" s="812"/>
      <c r="BC23" s="812"/>
      <c r="BD23" s="813"/>
      <c r="BE23" s="232"/>
      <c r="BF23" s="232"/>
      <c r="BG23" s="232"/>
      <c r="BH23" s="232"/>
      <c r="BI23" s="232"/>
      <c r="BJ23" s="232"/>
      <c r="BK23" s="232"/>
      <c r="BL23" s="232"/>
      <c r="BM23" s="232"/>
      <c r="BN23" s="232"/>
      <c r="BO23" s="232"/>
      <c r="BP23" s="232"/>
      <c r="BQ23" s="237">
        <v>17</v>
      </c>
      <c r="BR23" s="238"/>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3"/>
    </row>
    <row r="24" spans="1:131" s="234"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361"/>
      <c r="BA24" s="361"/>
      <c r="BB24" s="361"/>
      <c r="BC24" s="361"/>
      <c r="BD24" s="361"/>
      <c r="BE24" s="232"/>
      <c r="BF24" s="232"/>
      <c r="BG24" s="232"/>
      <c r="BH24" s="232"/>
      <c r="BI24" s="232"/>
      <c r="BJ24" s="232"/>
      <c r="BK24" s="232"/>
      <c r="BL24" s="232"/>
      <c r="BM24" s="232"/>
      <c r="BN24" s="232"/>
      <c r="BO24" s="232"/>
      <c r="BP24" s="232"/>
      <c r="BQ24" s="237">
        <v>18</v>
      </c>
      <c r="BR24" s="238"/>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3"/>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361"/>
      <c r="BK25" s="361"/>
      <c r="BL25" s="361"/>
      <c r="BM25" s="361"/>
      <c r="BN25" s="361"/>
      <c r="BO25" s="240"/>
      <c r="BP25" s="240"/>
      <c r="BQ25" s="237">
        <v>19</v>
      </c>
      <c r="BR25" s="238"/>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361"/>
      <c r="BK26" s="361"/>
      <c r="BL26" s="361"/>
      <c r="BM26" s="361"/>
      <c r="BN26" s="361"/>
      <c r="BO26" s="240"/>
      <c r="BP26" s="240"/>
      <c r="BQ26" s="237">
        <v>20</v>
      </c>
      <c r="BR26" s="238"/>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361"/>
      <c r="BK27" s="361"/>
      <c r="BL27" s="361"/>
      <c r="BM27" s="361"/>
      <c r="BN27" s="361"/>
      <c r="BO27" s="240"/>
      <c r="BP27" s="240"/>
      <c r="BQ27" s="237">
        <v>21</v>
      </c>
      <c r="BR27" s="238"/>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1">
        <v>1</v>
      </c>
      <c r="B28" s="749" t="s">
        <v>388</v>
      </c>
      <c r="C28" s="750"/>
      <c r="D28" s="750"/>
      <c r="E28" s="750"/>
      <c r="F28" s="750"/>
      <c r="G28" s="750"/>
      <c r="H28" s="750"/>
      <c r="I28" s="750"/>
      <c r="J28" s="750"/>
      <c r="K28" s="750"/>
      <c r="L28" s="750"/>
      <c r="M28" s="750"/>
      <c r="N28" s="750"/>
      <c r="O28" s="750"/>
      <c r="P28" s="751"/>
      <c r="Q28" s="822">
        <v>6752</v>
      </c>
      <c r="R28" s="823"/>
      <c r="S28" s="823"/>
      <c r="T28" s="823"/>
      <c r="U28" s="823"/>
      <c r="V28" s="823">
        <v>6689</v>
      </c>
      <c r="W28" s="823"/>
      <c r="X28" s="823"/>
      <c r="Y28" s="823"/>
      <c r="Z28" s="823"/>
      <c r="AA28" s="823">
        <v>63</v>
      </c>
      <c r="AB28" s="823"/>
      <c r="AC28" s="823"/>
      <c r="AD28" s="823"/>
      <c r="AE28" s="824"/>
      <c r="AF28" s="825">
        <v>63</v>
      </c>
      <c r="AG28" s="823"/>
      <c r="AH28" s="823"/>
      <c r="AI28" s="823"/>
      <c r="AJ28" s="826"/>
      <c r="AK28" s="827">
        <v>612</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361"/>
      <c r="BK28" s="361"/>
      <c r="BL28" s="361"/>
      <c r="BM28" s="361"/>
      <c r="BN28" s="361"/>
      <c r="BO28" s="240"/>
      <c r="BP28" s="240"/>
      <c r="BQ28" s="237">
        <v>22</v>
      </c>
      <c r="BR28" s="238"/>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1">
        <v>2</v>
      </c>
      <c r="B29" s="780" t="s">
        <v>389</v>
      </c>
      <c r="C29" s="781"/>
      <c r="D29" s="781"/>
      <c r="E29" s="781"/>
      <c r="F29" s="781"/>
      <c r="G29" s="781"/>
      <c r="H29" s="781"/>
      <c r="I29" s="781"/>
      <c r="J29" s="781"/>
      <c r="K29" s="781"/>
      <c r="L29" s="781"/>
      <c r="M29" s="781"/>
      <c r="N29" s="781"/>
      <c r="O29" s="781"/>
      <c r="P29" s="782"/>
      <c r="Q29" s="783">
        <v>6714</v>
      </c>
      <c r="R29" s="784"/>
      <c r="S29" s="784"/>
      <c r="T29" s="784"/>
      <c r="U29" s="784"/>
      <c r="V29" s="784">
        <v>6484</v>
      </c>
      <c r="W29" s="784"/>
      <c r="X29" s="784"/>
      <c r="Y29" s="784"/>
      <c r="Z29" s="784"/>
      <c r="AA29" s="784">
        <v>230</v>
      </c>
      <c r="AB29" s="784"/>
      <c r="AC29" s="784"/>
      <c r="AD29" s="784"/>
      <c r="AE29" s="785"/>
      <c r="AF29" s="786">
        <v>230</v>
      </c>
      <c r="AG29" s="787"/>
      <c r="AH29" s="787"/>
      <c r="AI29" s="787"/>
      <c r="AJ29" s="788"/>
      <c r="AK29" s="834">
        <v>1162</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361"/>
      <c r="BK29" s="361"/>
      <c r="BL29" s="361"/>
      <c r="BM29" s="361"/>
      <c r="BN29" s="361"/>
      <c r="BO29" s="240"/>
      <c r="BP29" s="240"/>
      <c r="BQ29" s="237">
        <v>23</v>
      </c>
      <c r="BR29" s="238"/>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1">
        <v>3</v>
      </c>
      <c r="B30" s="780" t="s">
        <v>390</v>
      </c>
      <c r="C30" s="781"/>
      <c r="D30" s="781"/>
      <c r="E30" s="781"/>
      <c r="F30" s="781"/>
      <c r="G30" s="781"/>
      <c r="H30" s="781"/>
      <c r="I30" s="781"/>
      <c r="J30" s="781"/>
      <c r="K30" s="781"/>
      <c r="L30" s="781"/>
      <c r="M30" s="781"/>
      <c r="N30" s="781"/>
      <c r="O30" s="781"/>
      <c r="P30" s="782"/>
      <c r="Q30" s="783">
        <v>1261</v>
      </c>
      <c r="R30" s="784"/>
      <c r="S30" s="784"/>
      <c r="T30" s="784"/>
      <c r="U30" s="784"/>
      <c r="V30" s="784">
        <v>1261</v>
      </c>
      <c r="W30" s="784"/>
      <c r="X30" s="784"/>
      <c r="Y30" s="784"/>
      <c r="Z30" s="784"/>
      <c r="AA30" s="784" t="s">
        <v>545</v>
      </c>
      <c r="AB30" s="784"/>
      <c r="AC30" s="784"/>
      <c r="AD30" s="784"/>
      <c r="AE30" s="785"/>
      <c r="AF30" s="786" t="s">
        <v>122</v>
      </c>
      <c r="AG30" s="787"/>
      <c r="AH30" s="787"/>
      <c r="AI30" s="787"/>
      <c r="AJ30" s="788"/>
      <c r="AK30" s="834">
        <v>244</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361"/>
      <c r="BK30" s="361"/>
      <c r="BL30" s="361"/>
      <c r="BM30" s="361"/>
      <c r="BN30" s="361"/>
      <c r="BO30" s="240"/>
      <c r="BP30" s="240"/>
      <c r="BQ30" s="237">
        <v>24</v>
      </c>
      <c r="BR30" s="238"/>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thickBot="1">
      <c r="A31" s="241">
        <v>4</v>
      </c>
      <c r="B31" s="780" t="s">
        <v>391</v>
      </c>
      <c r="C31" s="781"/>
      <c r="D31" s="781"/>
      <c r="E31" s="781"/>
      <c r="F31" s="781"/>
      <c r="G31" s="781"/>
      <c r="H31" s="781"/>
      <c r="I31" s="781"/>
      <c r="J31" s="781"/>
      <c r="K31" s="781"/>
      <c r="L31" s="781"/>
      <c r="M31" s="781"/>
      <c r="N31" s="781"/>
      <c r="O31" s="781"/>
      <c r="P31" s="782"/>
      <c r="Q31" s="783">
        <v>1551</v>
      </c>
      <c r="R31" s="784"/>
      <c r="S31" s="784"/>
      <c r="T31" s="784"/>
      <c r="U31" s="784"/>
      <c r="V31" s="784">
        <v>1533</v>
      </c>
      <c r="W31" s="784"/>
      <c r="X31" s="784"/>
      <c r="Y31" s="784"/>
      <c r="Z31" s="784"/>
      <c r="AA31" s="784">
        <v>18</v>
      </c>
      <c r="AB31" s="784"/>
      <c r="AC31" s="784"/>
      <c r="AD31" s="784"/>
      <c r="AE31" s="785"/>
      <c r="AF31" s="786">
        <v>58</v>
      </c>
      <c r="AG31" s="787"/>
      <c r="AH31" s="787"/>
      <c r="AI31" s="787"/>
      <c r="AJ31" s="788"/>
      <c r="AK31" s="834">
        <v>387</v>
      </c>
      <c r="AL31" s="830"/>
      <c r="AM31" s="830"/>
      <c r="AN31" s="830"/>
      <c r="AO31" s="830"/>
      <c r="AP31" s="830">
        <v>5187</v>
      </c>
      <c r="AQ31" s="830"/>
      <c r="AR31" s="830"/>
      <c r="AS31" s="830"/>
      <c r="AT31" s="830"/>
      <c r="AU31" s="830">
        <v>2287</v>
      </c>
      <c r="AV31" s="830"/>
      <c r="AW31" s="830"/>
      <c r="AX31" s="830"/>
      <c r="AY31" s="830"/>
      <c r="AZ31" s="831"/>
      <c r="BA31" s="831"/>
      <c r="BB31" s="831"/>
      <c r="BC31" s="831"/>
      <c r="BD31" s="831"/>
      <c r="BE31" s="832" t="s">
        <v>392</v>
      </c>
      <c r="BF31" s="832"/>
      <c r="BG31" s="832"/>
      <c r="BH31" s="832"/>
      <c r="BI31" s="833"/>
      <c r="BJ31" s="361"/>
      <c r="BK31" s="361"/>
      <c r="BL31" s="361"/>
      <c r="BM31" s="361"/>
      <c r="BN31" s="361"/>
      <c r="BO31" s="240"/>
      <c r="BP31" s="240"/>
      <c r="BQ31" s="237">
        <v>25</v>
      </c>
      <c r="BR31" s="238"/>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hidden="1" customHeight="1">
      <c r="A32" s="241">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361"/>
      <c r="BK32" s="361"/>
      <c r="BL32" s="361"/>
      <c r="BM32" s="361"/>
      <c r="BN32" s="361"/>
      <c r="BO32" s="240"/>
      <c r="BP32" s="240"/>
      <c r="BQ32" s="237">
        <v>26</v>
      </c>
      <c r="BR32" s="238"/>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hidden="1" customHeight="1">
      <c r="A33" s="241">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361"/>
      <c r="BK33" s="361"/>
      <c r="BL33" s="361"/>
      <c r="BM33" s="361"/>
      <c r="BN33" s="361"/>
      <c r="BO33" s="240"/>
      <c r="BP33" s="240"/>
      <c r="BQ33" s="237">
        <v>27</v>
      </c>
      <c r="BR33" s="238"/>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hidden="1" customHeight="1">
      <c r="A34" s="241">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361"/>
      <c r="BK34" s="361"/>
      <c r="BL34" s="361"/>
      <c r="BM34" s="361"/>
      <c r="BN34" s="361"/>
      <c r="BO34" s="240"/>
      <c r="BP34" s="240"/>
      <c r="BQ34" s="237">
        <v>28</v>
      </c>
      <c r="BR34" s="238"/>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hidden="1" customHeight="1">
      <c r="A35" s="241">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361"/>
      <c r="BK35" s="361"/>
      <c r="BL35" s="361"/>
      <c r="BM35" s="361"/>
      <c r="BN35" s="361"/>
      <c r="BO35" s="240"/>
      <c r="BP35" s="240"/>
      <c r="BQ35" s="237">
        <v>29</v>
      </c>
      <c r="BR35" s="238"/>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hidden="1" customHeight="1">
      <c r="A36" s="241">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361"/>
      <c r="BK36" s="361"/>
      <c r="BL36" s="361"/>
      <c r="BM36" s="361"/>
      <c r="BN36" s="361"/>
      <c r="BO36" s="240"/>
      <c r="BP36" s="240"/>
      <c r="BQ36" s="237">
        <v>30</v>
      </c>
      <c r="BR36" s="238"/>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hidden="1" customHeight="1">
      <c r="A37" s="241">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361"/>
      <c r="BK37" s="361"/>
      <c r="BL37" s="361"/>
      <c r="BM37" s="361"/>
      <c r="BN37" s="361"/>
      <c r="BO37" s="240"/>
      <c r="BP37" s="240"/>
      <c r="BQ37" s="237">
        <v>31</v>
      </c>
      <c r="BR37" s="238"/>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hidden="1" customHeight="1">
      <c r="A38" s="241">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361"/>
      <c r="BK38" s="361"/>
      <c r="BL38" s="361"/>
      <c r="BM38" s="361"/>
      <c r="BN38" s="361"/>
      <c r="BO38" s="240"/>
      <c r="BP38" s="240"/>
      <c r="BQ38" s="237">
        <v>32</v>
      </c>
      <c r="BR38" s="238"/>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hidden="1" customHeight="1">
      <c r="A39" s="241">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361"/>
      <c r="BK39" s="361"/>
      <c r="BL39" s="361"/>
      <c r="BM39" s="361"/>
      <c r="BN39" s="361"/>
      <c r="BO39" s="240"/>
      <c r="BP39" s="240"/>
      <c r="BQ39" s="237">
        <v>33</v>
      </c>
      <c r="BR39" s="238"/>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hidden="1" customHeight="1">
      <c r="A40" s="237">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361"/>
      <c r="BK40" s="361"/>
      <c r="BL40" s="361"/>
      <c r="BM40" s="361"/>
      <c r="BN40" s="361"/>
      <c r="BO40" s="240"/>
      <c r="BP40" s="240"/>
      <c r="BQ40" s="237">
        <v>34</v>
      </c>
      <c r="BR40" s="238"/>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hidden="1" customHeight="1">
      <c r="A41" s="237">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361"/>
      <c r="BK41" s="361"/>
      <c r="BL41" s="361"/>
      <c r="BM41" s="361"/>
      <c r="BN41" s="361"/>
      <c r="BO41" s="240"/>
      <c r="BP41" s="240"/>
      <c r="BQ41" s="237">
        <v>35</v>
      </c>
      <c r="BR41" s="238"/>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hidden="1" customHeight="1">
      <c r="A42" s="237">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361"/>
      <c r="BK42" s="361"/>
      <c r="BL42" s="361"/>
      <c r="BM42" s="361"/>
      <c r="BN42" s="361"/>
      <c r="BO42" s="240"/>
      <c r="BP42" s="240"/>
      <c r="BQ42" s="237">
        <v>36</v>
      </c>
      <c r="BR42" s="238"/>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hidden="1" customHeight="1">
      <c r="A43" s="237">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361"/>
      <c r="BK43" s="361"/>
      <c r="BL43" s="361"/>
      <c r="BM43" s="361"/>
      <c r="BN43" s="361"/>
      <c r="BO43" s="240"/>
      <c r="BP43" s="240"/>
      <c r="BQ43" s="237">
        <v>37</v>
      </c>
      <c r="BR43" s="238"/>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hidden="1" customHeight="1">
      <c r="A44" s="237">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361"/>
      <c r="BK44" s="361"/>
      <c r="BL44" s="361"/>
      <c r="BM44" s="361"/>
      <c r="BN44" s="361"/>
      <c r="BO44" s="240"/>
      <c r="BP44" s="240"/>
      <c r="BQ44" s="237">
        <v>38</v>
      </c>
      <c r="BR44" s="238"/>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hidden="1" customHeight="1">
      <c r="A45" s="237">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361"/>
      <c r="BK45" s="361"/>
      <c r="BL45" s="361"/>
      <c r="BM45" s="361"/>
      <c r="BN45" s="361"/>
      <c r="BO45" s="240"/>
      <c r="BP45" s="240"/>
      <c r="BQ45" s="237">
        <v>39</v>
      </c>
      <c r="BR45" s="238"/>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hidden="1" customHeight="1">
      <c r="A46" s="237">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361"/>
      <c r="BK46" s="361"/>
      <c r="BL46" s="361"/>
      <c r="BM46" s="361"/>
      <c r="BN46" s="361"/>
      <c r="BO46" s="240"/>
      <c r="BP46" s="240"/>
      <c r="BQ46" s="237">
        <v>40</v>
      </c>
      <c r="BR46" s="238"/>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hidden="1" customHeight="1">
      <c r="A47" s="237">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361"/>
      <c r="BK47" s="361"/>
      <c r="BL47" s="361"/>
      <c r="BM47" s="361"/>
      <c r="BN47" s="361"/>
      <c r="BO47" s="240"/>
      <c r="BP47" s="240"/>
      <c r="BQ47" s="237">
        <v>41</v>
      </c>
      <c r="BR47" s="238"/>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hidden="1" customHeight="1">
      <c r="A48" s="237">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361"/>
      <c r="BK48" s="361"/>
      <c r="BL48" s="361"/>
      <c r="BM48" s="361"/>
      <c r="BN48" s="361"/>
      <c r="BO48" s="240"/>
      <c r="BP48" s="240"/>
      <c r="BQ48" s="237">
        <v>42</v>
      </c>
      <c r="BR48" s="238"/>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hidden="1" customHeight="1">
      <c r="A49" s="237">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361"/>
      <c r="BK49" s="361"/>
      <c r="BL49" s="361"/>
      <c r="BM49" s="361"/>
      <c r="BN49" s="361"/>
      <c r="BO49" s="240"/>
      <c r="BP49" s="240"/>
      <c r="BQ49" s="237">
        <v>43</v>
      </c>
      <c r="BR49" s="238"/>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hidden="1" customHeight="1">
      <c r="A50" s="237">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361"/>
      <c r="BK50" s="361"/>
      <c r="BL50" s="361"/>
      <c r="BM50" s="361"/>
      <c r="BN50" s="361"/>
      <c r="BO50" s="240"/>
      <c r="BP50" s="240"/>
      <c r="BQ50" s="237">
        <v>44</v>
      </c>
      <c r="BR50" s="238"/>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hidden="1" customHeight="1">
      <c r="A51" s="237">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361"/>
      <c r="BK51" s="361"/>
      <c r="BL51" s="361"/>
      <c r="BM51" s="361"/>
      <c r="BN51" s="361"/>
      <c r="BO51" s="240"/>
      <c r="BP51" s="240"/>
      <c r="BQ51" s="237">
        <v>45</v>
      </c>
      <c r="BR51" s="238"/>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hidden="1" customHeight="1">
      <c r="A52" s="237">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361"/>
      <c r="BK52" s="361"/>
      <c r="BL52" s="361"/>
      <c r="BM52" s="361"/>
      <c r="BN52" s="361"/>
      <c r="BO52" s="240"/>
      <c r="BP52" s="240"/>
      <c r="BQ52" s="237">
        <v>46</v>
      </c>
      <c r="BR52" s="238"/>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hidden="1" customHeight="1">
      <c r="A53" s="237">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361"/>
      <c r="BK53" s="361"/>
      <c r="BL53" s="361"/>
      <c r="BM53" s="361"/>
      <c r="BN53" s="361"/>
      <c r="BO53" s="240"/>
      <c r="BP53" s="240"/>
      <c r="BQ53" s="237">
        <v>47</v>
      </c>
      <c r="BR53" s="238"/>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hidden="1" customHeight="1">
      <c r="A54" s="237">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361"/>
      <c r="BK54" s="361"/>
      <c r="BL54" s="361"/>
      <c r="BM54" s="361"/>
      <c r="BN54" s="361"/>
      <c r="BO54" s="240"/>
      <c r="BP54" s="240"/>
      <c r="BQ54" s="237">
        <v>48</v>
      </c>
      <c r="BR54" s="238"/>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hidden="1" customHeight="1">
      <c r="A55" s="237">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361"/>
      <c r="BK55" s="361"/>
      <c r="BL55" s="361"/>
      <c r="BM55" s="361"/>
      <c r="BN55" s="361"/>
      <c r="BO55" s="240"/>
      <c r="BP55" s="240"/>
      <c r="BQ55" s="237">
        <v>49</v>
      </c>
      <c r="BR55" s="238"/>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hidden="1" customHeight="1">
      <c r="A56" s="237">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361"/>
      <c r="BK56" s="361"/>
      <c r="BL56" s="361"/>
      <c r="BM56" s="361"/>
      <c r="BN56" s="361"/>
      <c r="BO56" s="240"/>
      <c r="BP56" s="240"/>
      <c r="BQ56" s="237">
        <v>50</v>
      </c>
      <c r="BR56" s="238"/>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hidden="1" customHeight="1">
      <c r="A57" s="237">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361"/>
      <c r="BK57" s="361"/>
      <c r="BL57" s="361"/>
      <c r="BM57" s="361"/>
      <c r="BN57" s="361"/>
      <c r="BO57" s="240"/>
      <c r="BP57" s="240"/>
      <c r="BQ57" s="237">
        <v>51</v>
      </c>
      <c r="BR57" s="238"/>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hidden="1" customHeight="1">
      <c r="A58" s="237">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361"/>
      <c r="BK58" s="361"/>
      <c r="BL58" s="361"/>
      <c r="BM58" s="361"/>
      <c r="BN58" s="361"/>
      <c r="BO58" s="240"/>
      <c r="BP58" s="240"/>
      <c r="BQ58" s="237">
        <v>52</v>
      </c>
      <c r="BR58" s="238"/>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hidden="1" customHeight="1">
      <c r="A59" s="237">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361"/>
      <c r="BK59" s="361"/>
      <c r="BL59" s="361"/>
      <c r="BM59" s="361"/>
      <c r="BN59" s="361"/>
      <c r="BO59" s="240"/>
      <c r="BP59" s="240"/>
      <c r="BQ59" s="237">
        <v>53</v>
      </c>
      <c r="BR59" s="238"/>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hidden="1" customHeight="1">
      <c r="A60" s="237">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361"/>
      <c r="BK60" s="361"/>
      <c r="BL60" s="361"/>
      <c r="BM60" s="361"/>
      <c r="BN60" s="361"/>
      <c r="BO60" s="240"/>
      <c r="BP60" s="240"/>
      <c r="BQ60" s="237">
        <v>54</v>
      </c>
      <c r="BR60" s="238"/>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hidden="1" customHeight="1" thickBot="1">
      <c r="A61" s="237">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361"/>
      <c r="BK61" s="361"/>
      <c r="BL61" s="361"/>
      <c r="BM61" s="361"/>
      <c r="BN61" s="361"/>
      <c r="BO61" s="240"/>
      <c r="BP61" s="240"/>
      <c r="BQ61" s="237">
        <v>55</v>
      </c>
      <c r="BR61" s="238"/>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7">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0"/>
      <c r="BP62" s="240"/>
      <c r="BQ62" s="237">
        <v>56</v>
      </c>
      <c r="BR62" s="238"/>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39"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351</v>
      </c>
      <c r="AG63" s="844"/>
      <c r="AH63" s="844"/>
      <c r="AI63" s="844"/>
      <c r="AJ63" s="845"/>
      <c r="AK63" s="846"/>
      <c r="AL63" s="841"/>
      <c r="AM63" s="841"/>
      <c r="AN63" s="841"/>
      <c r="AO63" s="841"/>
      <c r="AP63" s="844">
        <v>5187</v>
      </c>
      <c r="AQ63" s="844"/>
      <c r="AR63" s="844"/>
      <c r="AS63" s="844"/>
      <c r="AT63" s="844"/>
      <c r="AU63" s="844">
        <v>2287</v>
      </c>
      <c r="AV63" s="844"/>
      <c r="AW63" s="844"/>
      <c r="AX63" s="844"/>
      <c r="AY63" s="844"/>
      <c r="AZ63" s="848"/>
      <c r="BA63" s="848"/>
      <c r="BB63" s="848"/>
      <c r="BC63" s="848"/>
      <c r="BD63" s="848"/>
      <c r="BE63" s="849"/>
      <c r="BF63" s="849"/>
      <c r="BG63" s="849"/>
      <c r="BH63" s="849"/>
      <c r="BI63" s="850"/>
      <c r="BJ63" s="851" t="s">
        <v>122</v>
      </c>
      <c r="BK63" s="852"/>
      <c r="BL63" s="852"/>
      <c r="BM63" s="852"/>
      <c r="BN63" s="853"/>
      <c r="BO63" s="240"/>
      <c r="BP63" s="240"/>
      <c r="BQ63" s="237">
        <v>57</v>
      </c>
      <c r="BR63" s="238"/>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361" t="s">
        <v>395</v>
      </c>
      <c r="B65" s="361"/>
      <c r="C65" s="361"/>
      <c r="D65" s="361"/>
      <c r="E65" s="361"/>
      <c r="F65" s="361"/>
      <c r="G65" s="361"/>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c r="AL65" s="361"/>
      <c r="AM65" s="361"/>
      <c r="AN65" s="361"/>
      <c r="AO65" s="361"/>
      <c r="AP65" s="361"/>
      <c r="AQ65" s="361"/>
      <c r="AR65" s="361"/>
      <c r="AS65" s="361"/>
      <c r="AT65" s="361"/>
      <c r="AU65" s="361"/>
      <c r="AV65" s="361"/>
      <c r="AW65" s="361"/>
      <c r="AX65" s="361"/>
      <c r="AY65" s="361"/>
      <c r="AZ65" s="361"/>
      <c r="BA65" s="361"/>
      <c r="BB65" s="361"/>
      <c r="BC65" s="361"/>
      <c r="BD65" s="361"/>
      <c r="BE65" s="240"/>
      <c r="BF65" s="240"/>
      <c r="BG65" s="240"/>
      <c r="BH65" s="240"/>
      <c r="BI65" s="240"/>
      <c r="BJ65" s="240"/>
      <c r="BK65" s="240"/>
      <c r="BL65" s="240"/>
      <c r="BM65" s="240"/>
      <c r="BN65" s="240"/>
      <c r="BO65" s="240"/>
      <c r="BP65" s="240"/>
      <c r="BQ65" s="237">
        <v>59</v>
      </c>
      <c r="BR65" s="238"/>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40"/>
      <c r="BF66" s="240"/>
      <c r="BG66" s="240"/>
      <c r="BH66" s="240"/>
      <c r="BI66" s="240"/>
      <c r="BJ66" s="240"/>
      <c r="BK66" s="240"/>
      <c r="BL66" s="240"/>
      <c r="BM66" s="240"/>
      <c r="BN66" s="240"/>
      <c r="BO66" s="240"/>
      <c r="BP66" s="240"/>
      <c r="BQ66" s="237">
        <v>60</v>
      </c>
      <c r="BR66" s="242"/>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0"/>
      <c r="BF67" s="240"/>
      <c r="BG67" s="240"/>
      <c r="BH67" s="240"/>
      <c r="BI67" s="240"/>
      <c r="BJ67" s="240"/>
      <c r="BK67" s="240"/>
      <c r="BL67" s="240"/>
      <c r="BM67" s="240"/>
      <c r="BN67" s="240"/>
      <c r="BO67" s="240"/>
      <c r="BP67" s="240"/>
      <c r="BQ67" s="237">
        <v>61</v>
      </c>
      <c r="BR67" s="242"/>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5">
        <v>1</v>
      </c>
      <c r="B68" s="869" t="s">
        <v>546</v>
      </c>
      <c r="C68" s="870"/>
      <c r="D68" s="870"/>
      <c r="E68" s="870"/>
      <c r="F68" s="870"/>
      <c r="G68" s="870"/>
      <c r="H68" s="870"/>
      <c r="I68" s="870"/>
      <c r="J68" s="870"/>
      <c r="K68" s="870"/>
      <c r="L68" s="870"/>
      <c r="M68" s="870"/>
      <c r="N68" s="870"/>
      <c r="O68" s="870"/>
      <c r="P68" s="871"/>
      <c r="Q68" s="872">
        <v>267</v>
      </c>
      <c r="R68" s="866"/>
      <c r="S68" s="866"/>
      <c r="T68" s="866"/>
      <c r="U68" s="866"/>
      <c r="V68" s="866">
        <v>249</v>
      </c>
      <c r="W68" s="866"/>
      <c r="X68" s="866"/>
      <c r="Y68" s="866"/>
      <c r="Z68" s="866"/>
      <c r="AA68" s="866">
        <v>18</v>
      </c>
      <c r="AB68" s="866"/>
      <c r="AC68" s="866"/>
      <c r="AD68" s="866"/>
      <c r="AE68" s="866"/>
      <c r="AF68" s="866">
        <v>18</v>
      </c>
      <c r="AG68" s="866"/>
      <c r="AH68" s="866"/>
      <c r="AI68" s="866"/>
      <c r="AJ68" s="866"/>
      <c r="AK68" s="866">
        <v>1</v>
      </c>
      <c r="AL68" s="866"/>
      <c r="AM68" s="866"/>
      <c r="AN68" s="866"/>
      <c r="AO68" s="866"/>
      <c r="AP68" s="866"/>
      <c r="AQ68" s="866"/>
      <c r="AR68" s="866"/>
      <c r="AS68" s="866"/>
      <c r="AT68" s="866"/>
      <c r="AU68" s="866"/>
      <c r="AV68" s="866"/>
      <c r="AW68" s="866"/>
      <c r="AX68" s="866"/>
      <c r="AY68" s="866"/>
      <c r="AZ68" s="867"/>
      <c r="BA68" s="867"/>
      <c r="BB68" s="867"/>
      <c r="BC68" s="867"/>
      <c r="BD68" s="868"/>
      <c r="BE68" s="240"/>
      <c r="BF68" s="240"/>
      <c r="BG68" s="240"/>
      <c r="BH68" s="240"/>
      <c r="BI68" s="240"/>
      <c r="BJ68" s="240"/>
      <c r="BK68" s="240"/>
      <c r="BL68" s="240"/>
      <c r="BM68" s="240"/>
      <c r="BN68" s="240"/>
      <c r="BO68" s="240"/>
      <c r="BP68" s="240"/>
      <c r="BQ68" s="237">
        <v>62</v>
      </c>
      <c r="BR68" s="242"/>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7">
        <v>2</v>
      </c>
      <c r="B69" s="873" t="s">
        <v>547</v>
      </c>
      <c r="C69" s="874"/>
      <c r="D69" s="874"/>
      <c r="E69" s="874"/>
      <c r="F69" s="874"/>
      <c r="G69" s="874"/>
      <c r="H69" s="874"/>
      <c r="I69" s="874"/>
      <c r="J69" s="874"/>
      <c r="K69" s="874"/>
      <c r="L69" s="874"/>
      <c r="M69" s="874"/>
      <c r="N69" s="874"/>
      <c r="O69" s="874"/>
      <c r="P69" s="875"/>
      <c r="Q69" s="876">
        <v>2819</v>
      </c>
      <c r="R69" s="830"/>
      <c r="S69" s="830"/>
      <c r="T69" s="830"/>
      <c r="U69" s="830"/>
      <c r="V69" s="830">
        <v>2650</v>
      </c>
      <c r="W69" s="830"/>
      <c r="X69" s="830"/>
      <c r="Y69" s="830"/>
      <c r="Z69" s="830"/>
      <c r="AA69" s="830">
        <v>169</v>
      </c>
      <c r="AB69" s="830"/>
      <c r="AC69" s="830"/>
      <c r="AD69" s="830"/>
      <c r="AE69" s="830"/>
      <c r="AF69" s="830">
        <v>169</v>
      </c>
      <c r="AG69" s="830"/>
      <c r="AH69" s="830"/>
      <c r="AI69" s="830"/>
      <c r="AJ69" s="830"/>
      <c r="AK69" s="830">
        <v>8</v>
      </c>
      <c r="AL69" s="830"/>
      <c r="AM69" s="830"/>
      <c r="AN69" s="830"/>
      <c r="AO69" s="830"/>
      <c r="AP69" s="830">
        <v>80</v>
      </c>
      <c r="AQ69" s="830"/>
      <c r="AR69" s="830"/>
      <c r="AS69" s="830"/>
      <c r="AT69" s="830"/>
      <c r="AU69" s="830">
        <v>1</v>
      </c>
      <c r="AV69" s="830"/>
      <c r="AW69" s="830"/>
      <c r="AX69" s="830"/>
      <c r="AY69" s="830"/>
      <c r="AZ69" s="832" t="s">
        <v>548</v>
      </c>
      <c r="BA69" s="832"/>
      <c r="BB69" s="832"/>
      <c r="BC69" s="832"/>
      <c r="BD69" s="833"/>
      <c r="BE69" s="240"/>
      <c r="BF69" s="240"/>
      <c r="BG69" s="240"/>
      <c r="BH69" s="240"/>
      <c r="BI69" s="240"/>
      <c r="BJ69" s="240"/>
      <c r="BK69" s="240"/>
      <c r="BL69" s="240"/>
      <c r="BM69" s="240"/>
      <c r="BN69" s="240"/>
      <c r="BO69" s="240"/>
      <c r="BP69" s="240"/>
      <c r="BQ69" s="237">
        <v>63</v>
      </c>
      <c r="BR69" s="242"/>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7">
        <v>3</v>
      </c>
      <c r="B70" s="873" t="s">
        <v>549</v>
      </c>
      <c r="C70" s="874"/>
      <c r="D70" s="874"/>
      <c r="E70" s="874"/>
      <c r="F70" s="874"/>
      <c r="G70" s="874"/>
      <c r="H70" s="874"/>
      <c r="I70" s="874"/>
      <c r="J70" s="874"/>
      <c r="K70" s="874"/>
      <c r="L70" s="874"/>
      <c r="M70" s="874"/>
      <c r="N70" s="874"/>
      <c r="O70" s="874"/>
      <c r="P70" s="875"/>
      <c r="Q70" s="876">
        <v>23245</v>
      </c>
      <c r="R70" s="830"/>
      <c r="S70" s="830"/>
      <c r="T70" s="830"/>
      <c r="U70" s="830"/>
      <c r="V70" s="830">
        <v>14700</v>
      </c>
      <c r="W70" s="830"/>
      <c r="X70" s="830"/>
      <c r="Y70" s="830"/>
      <c r="Z70" s="830"/>
      <c r="AA70" s="830">
        <v>8545</v>
      </c>
      <c r="AB70" s="830"/>
      <c r="AC70" s="830"/>
      <c r="AD70" s="830"/>
      <c r="AE70" s="830"/>
      <c r="AF70" s="830">
        <v>8545</v>
      </c>
      <c r="AG70" s="830"/>
      <c r="AH70" s="830"/>
      <c r="AI70" s="830"/>
      <c r="AJ70" s="830"/>
      <c r="AK70" s="830">
        <v>21</v>
      </c>
      <c r="AL70" s="830"/>
      <c r="AM70" s="830"/>
      <c r="AN70" s="830"/>
      <c r="AO70" s="830"/>
      <c r="AP70" s="830"/>
      <c r="AQ70" s="830"/>
      <c r="AR70" s="830"/>
      <c r="AS70" s="830"/>
      <c r="AT70" s="830"/>
      <c r="AU70" s="830"/>
      <c r="AV70" s="830"/>
      <c r="AW70" s="830"/>
      <c r="AX70" s="830"/>
      <c r="AY70" s="830"/>
      <c r="AZ70" s="832"/>
      <c r="BA70" s="832"/>
      <c r="BB70" s="832"/>
      <c r="BC70" s="832"/>
      <c r="BD70" s="833"/>
      <c r="BE70" s="240"/>
      <c r="BF70" s="240"/>
      <c r="BG70" s="240"/>
      <c r="BH70" s="240"/>
      <c r="BI70" s="240"/>
      <c r="BJ70" s="240"/>
      <c r="BK70" s="240"/>
      <c r="BL70" s="240"/>
      <c r="BM70" s="240"/>
      <c r="BN70" s="240"/>
      <c r="BO70" s="240"/>
      <c r="BP70" s="240"/>
      <c r="BQ70" s="237">
        <v>64</v>
      </c>
      <c r="BR70" s="242"/>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7">
        <v>4</v>
      </c>
      <c r="B71" s="873" t="s">
        <v>549</v>
      </c>
      <c r="C71" s="874"/>
      <c r="D71" s="874"/>
      <c r="E71" s="874"/>
      <c r="F71" s="874"/>
      <c r="G71" s="874"/>
      <c r="H71" s="874"/>
      <c r="I71" s="874"/>
      <c r="J71" s="874"/>
      <c r="K71" s="874"/>
      <c r="L71" s="874"/>
      <c r="M71" s="874"/>
      <c r="N71" s="874"/>
      <c r="O71" s="874"/>
      <c r="P71" s="875"/>
      <c r="Q71" s="876">
        <v>177</v>
      </c>
      <c r="R71" s="830"/>
      <c r="S71" s="830"/>
      <c r="T71" s="830"/>
      <c r="U71" s="830"/>
      <c r="V71" s="830">
        <v>101</v>
      </c>
      <c r="W71" s="830"/>
      <c r="X71" s="830"/>
      <c r="Y71" s="830"/>
      <c r="Z71" s="830"/>
      <c r="AA71" s="830">
        <v>77</v>
      </c>
      <c r="AB71" s="830"/>
      <c r="AC71" s="830"/>
      <c r="AD71" s="830"/>
      <c r="AE71" s="830"/>
      <c r="AF71" s="830">
        <v>77</v>
      </c>
      <c r="AG71" s="830"/>
      <c r="AH71" s="830"/>
      <c r="AI71" s="830"/>
      <c r="AJ71" s="830"/>
      <c r="AK71" s="830"/>
      <c r="AL71" s="830"/>
      <c r="AM71" s="830"/>
      <c r="AN71" s="830"/>
      <c r="AO71" s="830"/>
      <c r="AP71" s="830"/>
      <c r="AQ71" s="830"/>
      <c r="AR71" s="830"/>
      <c r="AS71" s="830"/>
      <c r="AT71" s="830"/>
      <c r="AU71" s="830"/>
      <c r="AV71" s="830"/>
      <c r="AW71" s="830"/>
      <c r="AX71" s="830"/>
      <c r="AY71" s="830"/>
      <c r="AZ71" s="832" t="s">
        <v>550</v>
      </c>
      <c r="BA71" s="832"/>
      <c r="BB71" s="832"/>
      <c r="BC71" s="832"/>
      <c r="BD71" s="833"/>
      <c r="BE71" s="240"/>
      <c r="BF71" s="240"/>
      <c r="BG71" s="240"/>
      <c r="BH71" s="240"/>
      <c r="BI71" s="240"/>
      <c r="BJ71" s="240"/>
      <c r="BK71" s="240"/>
      <c r="BL71" s="240"/>
      <c r="BM71" s="240"/>
      <c r="BN71" s="240"/>
      <c r="BO71" s="240"/>
      <c r="BP71" s="240"/>
      <c r="BQ71" s="237">
        <v>65</v>
      </c>
      <c r="BR71" s="242"/>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7">
        <v>5</v>
      </c>
      <c r="B72" s="873" t="s">
        <v>551</v>
      </c>
      <c r="C72" s="874"/>
      <c r="D72" s="874"/>
      <c r="E72" s="874"/>
      <c r="F72" s="874"/>
      <c r="G72" s="874"/>
      <c r="H72" s="874"/>
      <c r="I72" s="874"/>
      <c r="J72" s="874"/>
      <c r="K72" s="874"/>
      <c r="L72" s="874"/>
      <c r="M72" s="874"/>
      <c r="N72" s="874"/>
      <c r="O72" s="874"/>
      <c r="P72" s="875"/>
      <c r="Q72" s="876">
        <v>4171</v>
      </c>
      <c r="R72" s="830"/>
      <c r="S72" s="830"/>
      <c r="T72" s="830"/>
      <c r="U72" s="830"/>
      <c r="V72" s="830">
        <v>3918</v>
      </c>
      <c r="W72" s="830"/>
      <c r="X72" s="830"/>
      <c r="Y72" s="830"/>
      <c r="Z72" s="830"/>
      <c r="AA72" s="830">
        <v>253</v>
      </c>
      <c r="AB72" s="830"/>
      <c r="AC72" s="830"/>
      <c r="AD72" s="830"/>
      <c r="AE72" s="830"/>
      <c r="AF72" s="830">
        <v>61</v>
      </c>
      <c r="AG72" s="830"/>
      <c r="AH72" s="830"/>
      <c r="AI72" s="830"/>
      <c r="AJ72" s="830"/>
      <c r="AK72" s="830">
        <v>25</v>
      </c>
      <c r="AL72" s="830"/>
      <c r="AM72" s="830"/>
      <c r="AN72" s="830"/>
      <c r="AO72" s="830"/>
      <c r="AP72" s="830">
        <v>748</v>
      </c>
      <c r="AQ72" s="830"/>
      <c r="AR72" s="830"/>
      <c r="AS72" s="830"/>
      <c r="AT72" s="830"/>
      <c r="AU72" s="830">
        <v>70</v>
      </c>
      <c r="AV72" s="830"/>
      <c r="AW72" s="830"/>
      <c r="AX72" s="830"/>
      <c r="AY72" s="830"/>
      <c r="AZ72" s="832"/>
      <c r="BA72" s="832"/>
      <c r="BB72" s="832"/>
      <c r="BC72" s="832"/>
      <c r="BD72" s="833"/>
      <c r="BE72" s="240"/>
      <c r="BF72" s="240"/>
      <c r="BG72" s="240"/>
      <c r="BH72" s="240"/>
      <c r="BI72" s="240"/>
      <c r="BJ72" s="240"/>
      <c r="BK72" s="240"/>
      <c r="BL72" s="240"/>
      <c r="BM72" s="240"/>
      <c r="BN72" s="240"/>
      <c r="BO72" s="240"/>
      <c r="BP72" s="240"/>
      <c r="BQ72" s="237">
        <v>66</v>
      </c>
      <c r="BR72" s="242"/>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7">
        <v>6</v>
      </c>
      <c r="B73" s="873" t="s">
        <v>551</v>
      </c>
      <c r="C73" s="874"/>
      <c r="D73" s="874"/>
      <c r="E73" s="874"/>
      <c r="F73" s="874"/>
      <c r="G73" s="874"/>
      <c r="H73" s="874"/>
      <c r="I73" s="874"/>
      <c r="J73" s="874"/>
      <c r="K73" s="874"/>
      <c r="L73" s="874"/>
      <c r="M73" s="874"/>
      <c r="N73" s="874"/>
      <c r="O73" s="874"/>
      <c r="P73" s="875"/>
      <c r="Q73" s="876">
        <v>110</v>
      </c>
      <c r="R73" s="830"/>
      <c r="S73" s="830"/>
      <c r="T73" s="830"/>
      <c r="U73" s="830"/>
      <c r="V73" s="830">
        <v>210</v>
      </c>
      <c r="W73" s="830"/>
      <c r="X73" s="830"/>
      <c r="Y73" s="830"/>
      <c r="Z73" s="830"/>
      <c r="AA73" s="830">
        <v>-100</v>
      </c>
      <c r="AB73" s="830"/>
      <c r="AC73" s="830"/>
      <c r="AD73" s="830"/>
      <c r="AE73" s="830"/>
      <c r="AF73" s="830">
        <v>10</v>
      </c>
      <c r="AG73" s="830"/>
      <c r="AH73" s="830"/>
      <c r="AI73" s="830"/>
      <c r="AJ73" s="830"/>
      <c r="AK73" s="830">
        <v>135</v>
      </c>
      <c r="AL73" s="830"/>
      <c r="AM73" s="830"/>
      <c r="AN73" s="830"/>
      <c r="AO73" s="830"/>
      <c r="AP73" s="830"/>
      <c r="AQ73" s="830"/>
      <c r="AR73" s="830"/>
      <c r="AS73" s="830"/>
      <c r="AT73" s="830"/>
      <c r="AU73" s="830"/>
      <c r="AV73" s="830"/>
      <c r="AW73" s="830"/>
      <c r="AX73" s="830"/>
      <c r="AY73" s="830"/>
      <c r="AZ73" s="832" t="s">
        <v>552</v>
      </c>
      <c r="BA73" s="832"/>
      <c r="BB73" s="832"/>
      <c r="BC73" s="832"/>
      <c r="BD73" s="833"/>
      <c r="BE73" s="240"/>
      <c r="BF73" s="240"/>
      <c r="BG73" s="240"/>
      <c r="BH73" s="240"/>
      <c r="BI73" s="240"/>
      <c r="BJ73" s="240"/>
      <c r="BK73" s="240"/>
      <c r="BL73" s="240"/>
      <c r="BM73" s="240"/>
      <c r="BN73" s="240"/>
      <c r="BO73" s="240"/>
      <c r="BP73" s="240"/>
      <c r="BQ73" s="237">
        <v>67</v>
      </c>
      <c r="BR73" s="242"/>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7">
        <v>7</v>
      </c>
      <c r="B74" s="873" t="s">
        <v>553</v>
      </c>
      <c r="C74" s="874"/>
      <c r="D74" s="874"/>
      <c r="E74" s="874"/>
      <c r="F74" s="874"/>
      <c r="G74" s="874"/>
      <c r="H74" s="874"/>
      <c r="I74" s="874"/>
      <c r="J74" s="874"/>
      <c r="K74" s="874"/>
      <c r="L74" s="874"/>
      <c r="M74" s="874"/>
      <c r="N74" s="874"/>
      <c r="O74" s="874"/>
      <c r="P74" s="875"/>
      <c r="Q74" s="876">
        <v>289</v>
      </c>
      <c r="R74" s="830"/>
      <c r="S74" s="830"/>
      <c r="T74" s="830"/>
      <c r="U74" s="830"/>
      <c r="V74" s="830">
        <v>262</v>
      </c>
      <c r="W74" s="830"/>
      <c r="X74" s="830"/>
      <c r="Y74" s="830"/>
      <c r="Z74" s="830"/>
      <c r="AA74" s="830">
        <v>26</v>
      </c>
      <c r="AB74" s="830"/>
      <c r="AC74" s="830"/>
      <c r="AD74" s="830"/>
      <c r="AE74" s="830"/>
      <c r="AF74" s="830">
        <v>26</v>
      </c>
      <c r="AG74" s="830"/>
      <c r="AH74" s="830"/>
      <c r="AI74" s="830"/>
      <c r="AJ74" s="830"/>
      <c r="AK74" s="830">
        <v>4</v>
      </c>
      <c r="AL74" s="830"/>
      <c r="AM74" s="830"/>
      <c r="AN74" s="830"/>
      <c r="AO74" s="830"/>
      <c r="AP74" s="830"/>
      <c r="AQ74" s="830"/>
      <c r="AR74" s="830"/>
      <c r="AS74" s="830"/>
      <c r="AT74" s="830"/>
      <c r="AU74" s="830"/>
      <c r="AV74" s="830"/>
      <c r="AW74" s="830"/>
      <c r="AX74" s="830"/>
      <c r="AY74" s="830"/>
      <c r="AZ74" s="832"/>
      <c r="BA74" s="832"/>
      <c r="BB74" s="832"/>
      <c r="BC74" s="832"/>
      <c r="BD74" s="833"/>
      <c r="BE74" s="240"/>
      <c r="BF74" s="240"/>
      <c r="BG74" s="240"/>
      <c r="BH74" s="240"/>
      <c r="BI74" s="240"/>
      <c r="BJ74" s="240"/>
      <c r="BK74" s="240"/>
      <c r="BL74" s="240"/>
      <c r="BM74" s="240"/>
      <c r="BN74" s="240"/>
      <c r="BO74" s="240"/>
      <c r="BP74" s="240"/>
      <c r="BQ74" s="237">
        <v>68</v>
      </c>
      <c r="BR74" s="242"/>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7">
        <v>8</v>
      </c>
      <c r="B75" s="873" t="s">
        <v>554</v>
      </c>
      <c r="C75" s="874"/>
      <c r="D75" s="874"/>
      <c r="E75" s="874"/>
      <c r="F75" s="874"/>
      <c r="G75" s="874"/>
      <c r="H75" s="874"/>
      <c r="I75" s="874"/>
      <c r="J75" s="874"/>
      <c r="K75" s="874"/>
      <c r="L75" s="874"/>
      <c r="M75" s="874"/>
      <c r="N75" s="874"/>
      <c r="O75" s="874"/>
      <c r="P75" s="875"/>
      <c r="Q75" s="877">
        <v>2562</v>
      </c>
      <c r="R75" s="878"/>
      <c r="S75" s="878"/>
      <c r="T75" s="878"/>
      <c r="U75" s="834"/>
      <c r="V75" s="879">
        <v>2538</v>
      </c>
      <c r="W75" s="878"/>
      <c r="X75" s="878"/>
      <c r="Y75" s="878"/>
      <c r="Z75" s="834"/>
      <c r="AA75" s="879">
        <v>24</v>
      </c>
      <c r="AB75" s="878"/>
      <c r="AC75" s="878"/>
      <c r="AD75" s="878"/>
      <c r="AE75" s="834"/>
      <c r="AF75" s="879">
        <v>24</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0"/>
      <c r="BF75" s="240"/>
      <c r="BG75" s="240"/>
      <c r="BH75" s="240"/>
      <c r="BI75" s="240"/>
      <c r="BJ75" s="240"/>
      <c r="BK75" s="240"/>
      <c r="BL75" s="240"/>
      <c r="BM75" s="240"/>
      <c r="BN75" s="240"/>
      <c r="BO75" s="240"/>
      <c r="BP75" s="240"/>
      <c r="BQ75" s="237">
        <v>69</v>
      </c>
      <c r="BR75" s="242"/>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7">
        <v>9</v>
      </c>
      <c r="B76" s="873" t="s">
        <v>554</v>
      </c>
      <c r="C76" s="874"/>
      <c r="D76" s="874"/>
      <c r="E76" s="874"/>
      <c r="F76" s="874"/>
      <c r="G76" s="874"/>
      <c r="H76" s="874"/>
      <c r="I76" s="874"/>
      <c r="J76" s="874"/>
      <c r="K76" s="874"/>
      <c r="L76" s="874"/>
      <c r="M76" s="874"/>
      <c r="N76" s="874"/>
      <c r="O76" s="874"/>
      <c r="P76" s="875"/>
      <c r="Q76" s="877">
        <v>880773</v>
      </c>
      <c r="R76" s="878"/>
      <c r="S76" s="878"/>
      <c r="T76" s="878"/>
      <c r="U76" s="834"/>
      <c r="V76" s="879">
        <v>869976</v>
      </c>
      <c r="W76" s="878"/>
      <c r="X76" s="878"/>
      <c r="Y76" s="878"/>
      <c r="Z76" s="834"/>
      <c r="AA76" s="879">
        <v>10796</v>
      </c>
      <c r="AB76" s="878"/>
      <c r="AC76" s="878"/>
      <c r="AD76" s="878"/>
      <c r="AE76" s="834"/>
      <c r="AF76" s="879">
        <v>10571</v>
      </c>
      <c r="AG76" s="878"/>
      <c r="AH76" s="878"/>
      <c r="AI76" s="878"/>
      <c r="AJ76" s="834"/>
      <c r="AK76" s="879">
        <v>5498</v>
      </c>
      <c r="AL76" s="878"/>
      <c r="AM76" s="878"/>
      <c r="AN76" s="878"/>
      <c r="AO76" s="834"/>
      <c r="AP76" s="879"/>
      <c r="AQ76" s="878"/>
      <c r="AR76" s="878"/>
      <c r="AS76" s="878"/>
      <c r="AT76" s="834"/>
      <c r="AU76" s="879"/>
      <c r="AV76" s="878"/>
      <c r="AW76" s="878"/>
      <c r="AX76" s="878"/>
      <c r="AY76" s="834"/>
      <c r="AZ76" s="832" t="s">
        <v>555</v>
      </c>
      <c r="BA76" s="832"/>
      <c r="BB76" s="832"/>
      <c r="BC76" s="832"/>
      <c r="BD76" s="833"/>
      <c r="BE76" s="240"/>
      <c r="BF76" s="240"/>
      <c r="BG76" s="240"/>
      <c r="BH76" s="240"/>
      <c r="BI76" s="240"/>
      <c r="BJ76" s="240"/>
      <c r="BK76" s="240"/>
      <c r="BL76" s="240"/>
      <c r="BM76" s="240"/>
      <c r="BN76" s="240"/>
      <c r="BO76" s="240"/>
      <c r="BP76" s="240"/>
      <c r="BQ76" s="237">
        <v>70</v>
      </c>
      <c r="BR76" s="242"/>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hidden="1" customHeight="1">
      <c r="A77" s="237">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0"/>
      <c r="BF77" s="240"/>
      <c r="BG77" s="240"/>
      <c r="BH77" s="240"/>
      <c r="BI77" s="240"/>
      <c r="BJ77" s="240"/>
      <c r="BK77" s="240"/>
      <c r="BL77" s="240"/>
      <c r="BM77" s="240"/>
      <c r="BN77" s="240"/>
      <c r="BO77" s="240"/>
      <c r="BP77" s="240"/>
      <c r="BQ77" s="237">
        <v>71</v>
      </c>
      <c r="BR77" s="242"/>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hidden="1" customHeight="1">
      <c r="A78" s="237">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0"/>
      <c r="BF78" s="240"/>
      <c r="BG78" s="240"/>
      <c r="BH78" s="240"/>
      <c r="BI78" s="240"/>
      <c r="BJ78" s="230"/>
      <c r="BK78" s="230"/>
      <c r="BL78" s="230"/>
      <c r="BM78" s="230"/>
      <c r="BN78" s="230"/>
      <c r="BO78" s="240"/>
      <c r="BP78" s="240"/>
      <c r="BQ78" s="237">
        <v>72</v>
      </c>
      <c r="BR78" s="242"/>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hidden="1" customHeight="1">
      <c r="A79" s="237">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0"/>
      <c r="BF79" s="240"/>
      <c r="BG79" s="240"/>
      <c r="BH79" s="240"/>
      <c r="BI79" s="240"/>
      <c r="BJ79" s="230"/>
      <c r="BK79" s="230"/>
      <c r="BL79" s="230"/>
      <c r="BM79" s="230"/>
      <c r="BN79" s="230"/>
      <c r="BO79" s="240"/>
      <c r="BP79" s="240"/>
      <c r="BQ79" s="237">
        <v>73</v>
      </c>
      <c r="BR79" s="242"/>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hidden="1" customHeight="1">
      <c r="A80" s="237">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0"/>
      <c r="BF80" s="240"/>
      <c r="BG80" s="240"/>
      <c r="BH80" s="240"/>
      <c r="BI80" s="240"/>
      <c r="BJ80" s="240"/>
      <c r="BK80" s="240"/>
      <c r="BL80" s="240"/>
      <c r="BM80" s="240"/>
      <c r="BN80" s="240"/>
      <c r="BO80" s="240"/>
      <c r="BP80" s="240"/>
      <c r="BQ80" s="237">
        <v>74</v>
      </c>
      <c r="BR80" s="242"/>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hidden="1" customHeight="1">
      <c r="A81" s="237">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0"/>
      <c r="BF81" s="240"/>
      <c r="BG81" s="240"/>
      <c r="BH81" s="240"/>
      <c r="BI81" s="240"/>
      <c r="BJ81" s="240"/>
      <c r="BK81" s="240"/>
      <c r="BL81" s="240"/>
      <c r="BM81" s="240"/>
      <c r="BN81" s="240"/>
      <c r="BO81" s="240"/>
      <c r="BP81" s="240"/>
      <c r="BQ81" s="237">
        <v>75</v>
      </c>
      <c r="BR81" s="242"/>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hidden="1" customHeight="1">
      <c r="A82" s="237">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0"/>
      <c r="BF82" s="240"/>
      <c r="BG82" s="240"/>
      <c r="BH82" s="240"/>
      <c r="BI82" s="240"/>
      <c r="BJ82" s="240"/>
      <c r="BK82" s="240"/>
      <c r="BL82" s="240"/>
      <c r="BM82" s="240"/>
      <c r="BN82" s="240"/>
      <c r="BO82" s="240"/>
      <c r="BP82" s="240"/>
      <c r="BQ82" s="237">
        <v>76</v>
      </c>
      <c r="BR82" s="242"/>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hidden="1" customHeight="1">
      <c r="A83" s="237">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0"/>
      <c r="BF83" s="240"/>
      <c r="BG83" s="240"/>
      <c r="BH83" s="240"/>
      <c r="BI83" s="240"/>
      <c r="BJ83" s="240"/>
      <c r="BK83" s="240"/>
      <c r="BL83" s="240"/>
      <c r="BM83" s="240"/>
      <c r="BN83" s="240"/>
      <c r="BO83" s="240"/>
      <c r="BP83" s="240"/>
      <c r="BQ83" s="237">
        <v>77</v>
      </c>
      <c r="BR83" s="242"/>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hidden="1" customHeight="1">
      <c r="A84" s="237">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0"/>
      <c r="BF84" s="240"/>
      <c r="BG84" s="240"/>
      <c r="BH84" s="240"/>
      <c r="BI84" s="240"/>
      <c r="BJ84" s="240"/>
      <c r="BK84" s="240"/>
      <c r="BL84" s="240"/>
      <c r="BM84" s="240"/>
      <c r="BN84" s="240"/>
      <c r="BO84" s="240"/>
      <c r="BP84" s="240"/>
      <c r="BQ84" s="237">
        <v>78</v>
      </c>
      <c r="BR84" s="242"/>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hidden="1" customHeight="1">
      <c r="A85" s="237">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0"/>
      <c r="BF85" s="240"/>
      <c r="BG85" s="240"/>
      <c r="BH85" s="240"/>
      <c r="BI85" s="240"/>
      <c r="BJ85" s="240"/>
      <c r="BK85" s="240"/>
      <c r="BL85" s="240"/>
      <c r="BM85" s="240"/>
      <c r="BN85" s="240"/>
      <c r="BO85" s="240"/>
      <c r="BP85" s="240"/>
      <c r="BQ85" s="237">
        <v>79</v>
      </c>
      <c r="BR85" s="242"/>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hidden="1" customHeight="1">
      <c r="A86" s="237">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0"/>
      <c r="BF86" s="240"/>
      <c r="BG86" s="240"/>
      <c r="BH86" s="240"/>
      <c r="BI86" s="240"/>
      <c r="BJ86" s="240"/>
      <c r="BK86" s="240"/>
      <c r="BL86" s="240"/>
      <c r="BM86" s="240"/>
      <c r="BN86" s="240"/>
      <c r="BO86" s="240"/>
      <c r="BP86" s="240"/>
      <c r="BQ86" s="237">
        <v>80</v>
      </c>
      <c r="BR86" s="242"/>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hidden="1" customHeight="1">
      <c r="A87" s="243">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0"/>
      <c r="BF87" s="240"/>
      <c r="BG87" s="240"/>
      <c r="BH87" s="240"/>
      <c r="BI87" s="240"/>
      <c r="BJ87" s="240"/>
      <c r="BK87" s="240"/>
      <c r="BL87" s="240"/>
      <c r="BM87" s="240"/>
      <c r="BN87" s="240"/>
      <c r="BO87" s="240"/>
      <c r="BP87" s="240"/>
      <c r="BQ87" s="237">
        <v>81</v>
      </c>
      <c r="BR87" s="242"/>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39"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19501</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0"/>
      <c r="BF88" s="240"/>
      <c r="BG88" s="240"/>
      <c r="BH88" s="240"/>
      <c r="BI88" s="240"/>
      <c r="BJ88" s="240"/>
      <c r="BK88" s="240"/>
      <c r="BL88" s="240"/>
      <c r="BM88" s="240"/>
      <c r="BN88" s="240"/>
      <c r="BO88" s="240"/>
      <c r="BP88" s="240"/>
      <c r="BQ88" s="237">
        <v>82</v>
      </c>
      <c r="BR88" s="242"/>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360" t="s">
        <v>402</v>
      </c>
      <c r="B107" s="359"/>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60" t="s">
        <v>403</v>
      </c>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c r="BV107" s="359"/>
      <c r="BW107" s="359"/>
      <c r="BX107" s="359"/>
      <c r="BY107" s="359"/>
      <c r="BZ107" s="359"/>
      <c r="CA107" s="359"/>
      <c r="CB107" s="359"/>
      <c r="CC107" s="359"/>
      <c r="CD107" s="359"/>
      <c r="CE107" s="359"/>
      <c r="CF107" s="359"/>
      <c r="CG107" s="359"/>
      <c r="CH107" s="359"/>
      <c r="CI107" s="359"/>
      <c r="CJ107" s="359"/>
      <c r="CK107" s="359"/>
      <c r="CL107" s="359"/>
      <c r="CM107" s="359"/>
      <c r="CN107" s="359"/>
      <c r="CO107" s="359"/>
      <c r="CP107" s="359"/>
      <c r="CQ107" s="359"/>
      <c r="CR107" s="359"/>
      <c r="CS107" s="359"/>
      <c r="CT107" s="359"/>
      <c r="CU107" s="359"/>
      <c r="CV107" s="359"/>
      <c r="CW107" s="359"/>
      <c r="CX107" s="359"/>
      <c r="CY107" s="359"/>
      <c r="CZ107" s="359"/>
      <c r="DA107" s="359"/>
      <c r="DB107" s="359"/>
      <c r="DC107" s="359"/>
      <c r="DD107" s="359"/>
      <c r="DE107" s="359"/>
      <c r="DF107" s="359"/>
      <c r="DG107" s="359"/>
      <c r="DH107" s="359"/>
      <c r="DI107" s="359"/>
      <c r="DJ107" s="359"/>
      <c r="DK107" s="359"/>
      <c r="DL107" s="359"/>
      <c r="DM107" s="359"/>
      <c r="DN107" s="359"/>
      <c r="DO107" s="359"/>
      <c r="DP107" s="359"/>
      <c r="DQ107" s="359"/>
      <c r="DR107" s="359"/>
      <c r="DS107" s="359"/>
      <c r="DT107" s="359"/>
      <c r="DU107" s="359"/>
      <c r="DV107" s="359"/>
      <c r="DW107" s="359"/>
      <c r="DX107" s="359"/>
      <c r="DY107" s="359"/>
      <c r="DZ107" s="359"/>
    </row>
    <row r="108" spans="1:131" s="230" customFormat="1" ht="26.25" customHeight="1">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2560683</v>
      </c>
      <c r="AB110" s="900"/>
      <c r="AC110" s="900"/>
      <c r="AD110" s="900"/>
      <c r="AE110" s="901"/>
      <c r="AF110" s="902">
        <v>2632916</v>
      </c>
      <c r="AG110" s="900"/>
      <c r="AH110" s="900"/>
      <c r="AI110" s="900"/>
      <c r="AJ110" s="901"/>
      <c r="AK110" s="902">
        <v>2644350</v>
      </c>
      <c r="AL110" s="900"/>
      <c r="AM110" s="900"/>
      <c r="AN110" s="900"/>
      <c r="AO110" s="901"/>
      <c r="AP110" s="903">
        <v>18.7</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25717023</v>
      </c>
      <c r="BR110" s="931"/>
      <c r="BS110" s="931"/>
      <c r="BT110" s="931"/>
      <c r="BU110" s="931"/>
      <c r="BV110" s="931">
        <v>24701632</v>
      </c>
      <c r="BW110" s="931"/>
      <c r="BX110" s="931"/>
      <c r="BY110" s="931"/>
      <c r="BZ110" s="931"/>
      <c r="CA110" s="931">
        <v>24227147</v>
      </c>
      <c r="CB110" s="931"/>
      <c r="CC110" s="931"/>
      <c r="CD110" s="931"/>
      <c r="CE110" s="931"/>
      <c r="CF110" s="944">
        <v>171</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2876289</v>
      </c>
      <c r="BR112" s="926"/>
      <c r="BS112" s="926"/>
      <c r="BT112" s="926"/>
      <c r="BU112" s="926"/>
      <c r="BV112" s="926">
        <v>2384470</v>
      </c>
      <c r="BW112" s="926"/>
      <c r="BX112" s="926"/>
      <c r="BY112" s="926"/>
      <c r="BZ112" s="926"/>
      <c r="CA112" s="926">
        <v>2287326</v>
      </c>
      <c r="CB112" s="926"/>
      <c r="CC112" s="926"/>
      <c r="CD112" s="926"/>
      <c r="CE112" s="926"/>
      <c r="CF112" s="920">
        <v>16.100000000000001</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246965</v>
      </c>
      <c r="AB113" s="938"/>
      <c r="AC113" s="938"/>
      <c r="AD113" s="938"/>
      <c r="AE113" s="939"/>
      <c r="AF113" s="940">
        <v>232938</v>
      </c>
      <c r="AG113" s="938"/>
      <c r="AH113" s="938"/>
      <c r="AI113" s="938"/>
      <c r="AJ113" s="939"/>
      <c r="AK113" s="940">
        <v>196819</v>
      </c>
      <c r="AL113" s="938"/>
      <c r="AM113" s="938"/>
      <c r="AN113" s="938"/>
      <c r="AO113" s="939"/>
      <c r="AP113" s="941">
        <v>1.4</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95785</v>
      </c>
      <c r="BR113" s="926"/>
      <c r="BS113" s="926"/>
      <c r="BT113" s="926"/>
      <c r="BU113" s="926"/>
      <c r="BV113" s="926">
        <v>83042</v>
      </c>
      <c r="BW113" s="926"/>
      <c r="BX113" s="926"/>
      <c r="BY113" s="926"/>
      <c r="BZ113" s="926"/>
      <c r="CA113" s="926">
        <v>69750</v>
      </c>
      <c r="CB113" s="926"/>
      <c r="CC113" s="926"/>
      <c r="CD113" s="926"/>
      <c r="CE113" s="926"/>
      <c r="CF113" s="920">
        <v>0.5</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37395</v>
      </c>
      <c r="AB114" s="959"/>
      <c r="AC114" s="959"/>
      <c r="AD114" s="959"/>
      <c r="AE114" s="960"/>
      <c r="AF114" s="961">
        <v>35869</v>
      </c>
      <c r="AG114" s="959"/>
      <c r="AH114" s="959"/>
      <c r="AI114" s="959"/>
      <c r="AJ114" s="960"/>
      <c r="AK114" s="961">
        <v>45766</v>
      </c>
      <c r="AL114" s="959"/>
      <c r="AM114" s="959"/>
      <c r="AN114" s="959"/>
      <c r="AO114" s="960"/>
      <c r="AP114" s="962">
        <v>0.3</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2057536</v>
      </c>
      <c r="BR114" s="926"/>
      <c r="BS114" s="926"/>
      <c r="BT114" s="926"/>
      <c r="BU114" s="926"/>
      <c r="BV114" s="926">
        <v>1954361</v>
      </c>
      <c r="BW114" s="926"/>
      <c r="BX114" s="926"/>
      <c r="BY114" s="926"/>
      <c r="BZ114" s="926"/>
      <c r="CA114" s="926">
        <v>2005421</v>
      </c>
      <c r="CB114" s="926"/>
      <c r="CC114" s="926"/>
      <c r="CD114" s="926"/>
      <c r="CE114" s="926"/>
      <c r="CF114" s="920">
        <v>14.2</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408</v>
      </c>
      <c r="AB115" s="938"/>
      <c r="AC115" s="938"/>
      <c r="AD115" s="938"/>
      <c r="AE115" s="939"/>
      <c r="AF115" s="940">
        <v>248</v>
      </c>
      <c r="AG115" s="938"/>
      <c r="AH115" s="938"/>
      <c r="AI115" s="938"/>
      <c r="AJ115" s="939"/>
      <c r="AK115" s="940">
        <v>328</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2845451</v>
      </c>
      <c r="AB117" s="979"/>
      <c r="AC117" s="979"/>
      <c r="AD117" s="979"/>
      <c r="AE117" s="980"/>
      <c r="AF117" s="981">
        <v>2901971</v>
      </c>
      <c r="AG117" s="979"/>
      <c r="AH117" s="979"/>
      <c r="AI117" s="979"/>
      <c r="AJ117" s="980"/>
      <c r="AK117" s="981">
        <v>2887263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48" t="s">
        <v>177</v>
      </c>
      <c r="BA119" s="248"/>
      <c r="BB119" s="248"/>
      <c r="BC119" s="248"/>
      <c r="BD119" s="248"/>
      <c r="BE119" s="248"/>
      <c r="BF119" s="248"/>
      <c r="BG119" s="248"/>
      <c r="BH119" s="248"/>
      <c r="BI119" s="248"/>
      <c r="BJ119" s="248"/>
      <c r="BK119" s="248"/>
      <c r="BL119" s="248"/>
      <c r="BM119" s="248"/>
      <c r="BN119" s="248"/>
      <c r="BO119" s="977" t="s">
        <v>439</v>
      </c>
      <c r="BP119" s="1005"/>
      <c r="BQ119" s="999">
        <v>30746633</v>
      </c>
      <c r="BR119" s="1000"/>
      <c r="BS119" s="1000"/>
      <c r="BT119" s="1000"/>
      <c r="BU119" s="1000"/>
      <c r="BV119" s="1000">
        <v>29123505</v>
      </c>
      <c r="BW119" s="1000"/>
      <c r="BX119" s="1000"/>
      <c r="BY119" s="1000"/>
      <c r="BZ119" s="1000"/>
      <c r="CA119" s="1000">
        <v>28589644</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3405449</v>
      </c>
      <c r="BR120" s="931"/>
      <c r="BS120" s="931"/>
      <c r="BT120" s="931"/>
      <c r="BU120" s="931"/>
      <c r="BV120" s="931">
        <v>3330660</v>
      </c>
      <c r="BW120" s="931"/>
      <c r="BX120" s="931"/>
      <c r="BY120" s="931"/>
      <c r="BZ120" s="931"/>
      <c r="CA120" s="931">
        <v>3183546</v>
      </c>
      <c r="CB120" s="931"/>
      <c r="CC120" s="931"/>
      <c r="CD120" s="931"/>
      <c r="CE120" s="931"/>
      <c r="CF120" s="944">
        <v>22.5</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2876289</v>
      </c>
      <c r="DH120" s="931"/>
      <c r="DI120" s="931"/>
      <c r="DJ120" s="931"/>
      <c r="DK120" s="931"/>
      <c r="DL120" s="931">
        <v>2384470</v>
      </c>
      <c r="DM120" s="931"/>
      <c r="DN120" s="931"/>
      <c r="DO120" s="931"/>
      <c r="DP120" s="931"/>
      <c r="DQ120" s="931">
        <v>2287326</v>
      </c>
      <c r="DR120" s="931"/>
      <c r="DS120" s="931"/>
      <c r="DT120" s="931"/>
      <c r="DU120" s="931"/>
      <c r="DV120" s="932">
        <v>16.100000000000001</v>
      </c>
      <c r="DW120" s="932"/>
      <c r="DX120" s="932"/>
      <c r="DY120" s="932"/>
      <c r="DZ120" s="933"/>
    </row>
    <row r="121" spans="1:130" s="230" customFormat="1" ht="26.25" customHeight="1">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3666181</v>
      </c>
      <c r="BR121" s="926"/>
      <c r="BS121" s="926"/>
      <c r="BT121" s="926"/>
      <c r="BU121" s="926"/>
      <c r="BV121" s="926">
        <v>3541847</v>
      </c>
      <c r="BW121" s="926"/>
      <c r="BX121" s="926"/>
      <c r="BY121" s="926"/>
      <c r="BZ121" s="926"/>
      <c r="CA121" s="926">
        <v>3997038</v>
      </c>
      <c r="CB121" s="926"/>
      <c r="CC121" s="926"/>
      <c r="CD121" s="926"/>
      <c r="CE121" s="926"/>
      <c r="CF121" s="920">
        <v>28.2</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30" customFormat="1" ht="26.25" customHeight="1">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19110075</v>
      </c>
      <c r="BR122" s="1000"/>
      <c r="BS122" s="1000"/>
      <c r="BT122" s="1000"/>
      <c r="BU122" s="1000"/>
      <c r="BV122" s="1000">
        <v>18270334</v>
      </c>
      <c r="BW122" s="1000"/>
      <c r="BX122" s="1000"/>
      <c r="BY122" s="1000"/>
      <c r="BZ122" s="1000"/>
      <c r="CA122" s="1000">
        <v>17851287</v>
      </c>
      <c r="CB122" s="1000"/>
      <c r="CC122" s="1000"/>
      <c r="CD122" s="1000"/>
      <c r="CE122" s="1000"/>
      <c r="CF122" s="1017">
        <v>126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48" t="s">
        <v>177</v>
      </c>
      <c r="BA123" s="248"/>
      <c r="BB123" s="248"/>
      <c r="BC123" s="248"/>
      <c r="BD123" s="248"/>
      <c r="BE123" s="248"/>
      <c r="BF123" s="248"/>
      <c r="BG123" s="248"/>
      <c r="BH123" s="248"/>
      <c r="BI123" s="248"/>
      <c r="BJ123" s="248"/>
      <c r="BK123" s="248"/>
      <c r="BL123" s="248"/>
      <c r="BM123" s="248"/>
      <c r="BN123" s="248"/>
      <c r="BO123" s="977" t="s">
        <v>447</v>
      </c>
      <c r="BP123" s="1005"/>
      <c r="BQ123" s="1063">
        <v>26181705</v>
      </c>
      <c r="BR123" s="1064"/>
      <c r="BS123" s="1064"/>
      <c r="BT123" s="1064"/>
      <c r="BU123" s="1064"/>
      <c r="BV123" s="1064">
        <v>25142841</v>
      </c>
      <c r="BW123" s="1064"/>
      <c r="BX123" s="1064"/>
      <c r="BY123" s="1064"/>
      <c r="BZ123" s="1064"/>
      <c r="CA123" s="1064">
        <v>25031871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32.299999999999997</v>
      </c>
      <c r="BR124" s="1027"/>
      <c r="BS124" s="1027"/>
      <c r="BT124" s="1027"/>
      <c r="BU124" s="1027"/>
      <c r="BV124" s="1027">
        <v>29</v>
      </c>
      <c r="BW124" s="1027"/>
      <c r="BX124" s="1027"/>
      <c r="BY124" s="1027"/>
      <c r="BZ124" s="1027"/>
      <c r="CA124" s="1027">
        <v>25.1</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362"/>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1"/>
      <c r="BR125" s="361"/>
      <c r="BS125" s="361"/>
      <c r="BT125" s="361"/>
      <c r="BU125" s="361"/>
      <c r="BV125" s="361"/>
      <c r="BW125" s="361"/>
      <c r="BX125" s="361"/>
      <c r="BY125" s="361"/>
      <c r="BZ125" s="361"/>
      <c r="CA125" s="361"/>
      <c r="CB125" s="361"/>
      <c r="CC125" s="361"/>
      <c r="CD125" s="361"/>
      <c r="CE125" s="361"/>
      <c r="CF125" s="361"/>
      <c r="CG125" s="361"/>
      <c r="CH125" s="361"/>
      <c r="CI125" s="361"/>
      <c r="CJ125" s="249"/>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361"/>
      <c r="AV126" s="361"/>
      <c r="AW126" s="361"/>
      <c r="AX126" s="361"/>
      <c r="AY126" s="361"/>
      <c r="AZ126" s="361"/>
      <c r="BA126" s="361"/>
      <c r="BB126" s="361"/>
      <c r="BC126" s="361"/>
      <c r="BD126" s="361"/>
      <c r="BE126" s="361"/>
      <c r="BF126" s="361"/>
      <c r="BG126" s="361"/>
      <c r="BH126" s="361"/>
      <c r="BI126" s="361"/>
      <c r="BJ126" s="361"/>
      <c r="BK126" s="361"/>
      <c r="BL126" s="361"/>
      <c r="BM126" s="361"/>
      <c r="BN126" s="361"/>
      <c r="BO126" s="361"/>
      <c r="BP126" s="361"/>
      <c r="BQ126" s="361"/>
      <c r="BR126" s="361"/>
      <c r="BS126" s="361"/>
      <c r="BT126" s="361"/>
      <c r="BU126" s="361"/>
      <c r="BV126" s="361"/>
      <c r="BW126" s="361"/>
      <c r="BX126" s="361"/>
      <c r="BY126" s="361"/>
      <c r="BZ126" s="361"/>
      <c r="CA126" s="361"/>
      <c r="CB126" s="361"/>
      <c r="CC126" s="361"/>
      <c r="CD126" s="250"/>
      <c r="CE126" s="250"/>
      <c r="CF126" s="250"/>
      <c r="CG126" s="361"/>
      <c r="CH126" s="361"/>
      <c r="CI126" s="361"/>
      <c r="CJ126" s="249"/>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408</v>
      </c>
      <c r="AB127" s="959"/>
      <c r="AC127" s="959"/>
      <c r="AD127" s="959"/>
      <c r="AE127" s="960"/>
      <c r="AF127" s="961">
        <v>248</v>
      </c>
      <c r="AG127" s="959"/>
      <c r="AH127" s="959"/>
      <c r="AI127" s="959"/>
      <c r="AJ127" s="960"/>
      <c r="AK127" s="961">
        <v>328</v>
      </c>
      <c r="AL127" s="959"/>
      <c r="AM127" s="959"/>
      <c r="AN127" s="959"/>
      <c r="AO127" s="960"/>
      <c r="AP127" s="962">
        <v>0</v>
      </c>
      <c r="AQ127" s="963"/>
      <c r="AR127" s="963"/>
      <c r="AS127" s="963"/>
      <c r="AT127" s="964"/>
      <c r="AU127" s="361"/>
      <c r="AV127" s="361"/>
      <c r="AW127" s="361"/>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361"/>
      <c r="CB127" s="361"/>
      <c r="CC127" s="361"/>
      <c r="CD127" s="250"/>
      <c r="CE127" s="250"/>
      <c r="CF127" s="250"/>
      <c r="CG127" s="361"/>
      <c r="CH127" s="361"/>
      <c r="CI127" s="361"/>
      <c r="CJ127" s="249"/>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517835</v>
      </c>
      <c r="AB128" s="1046"/>
      <c r="AC128" s="1046"/>
      <c r="AD128" s="1046"/>
      <c r="AE128" s="1047"/>
      <c r="AF128" s="1048">
        <v>560895</v>
      </c>
      <c r="AG128" s="1046"/>
      <c r="AH128" s="1046"/>
      <c r="AI128" s="1046"/>
      <c r="AJ128" s="1047"/>
      <c r="AK128" s="1048">
        <v>569733</v>
      </c>
      <c r="AL128" s="1046"/>
      <c r="AM128" s="1046"/>
      <c r="AN128" s="1046"/>
      <c r="AO128" s="1047"/>
      <c r="AP128" s="1049"/>
      <c r="AQ128" s="1050"/>
      <c r="AR128" s="1050"/>
      <c r="AS128" s="1050"/>
      <c r="AT128" s="1051"/>
      <c r="AU128" s="361"/>
      <c r="AV128" s="361"/>
      <c r="AW128" s="361"/>
      <c r="AX128" s="896" t="s">
        <v>461</v>
      </c>
      <c r="AY128" s="897"/>
      <c r="AZ128" s="897"/>
      <c r="BA128" s="897"/>
      <c r="BB128" s="897"/>
      <c r="BC128" s="897"/>
      <c r="BD128" s="897"/>
      <c r="BE128" s="898"/>
      <c r="BF128" s="1052" t="s">
        <v>122</v>
      </c>
      <c r="BG128" s="1053"/>
      <c r="BH128" s="1053"/>
      <c r="BI128" s="1053"/>
      <c r="BJ128" s="1053"/>
      <c r="BK128" s="1053"/>
      <c r="BL128" s="1054"/>
      <c r="BM128" s="1052">
        <v>12.73</v>
      </c>
      <c r="BN128" s="1053"/>
      <c r="BO128" s="1053"/>
      <c r="BP128" s="1053"/>
      <c r="BQ128" s="1053"/>
      <c r="BR128" s="1053"/>
      <c r="BS128" s="1054"/>
      <c r="BT128" s="1052">
        <v>20</v>
      </c>
      <c r="BU128" s="1053"/>
      <c r="BV128" s="1053"/>
      <c r="BW128" s="1053"/>
      <c r="BX128" s="1053"/>
      <c r="BY128" s="1053"/>
      <c r="BZ128" s="1076"/>
      <c r="CA128" s="250"/>
      <c r="CB128" s="250"/>
      <c r="CC128" s="250"/>
      <c r="CD128" s="250"/>
      <c r="CE128" s="250"/>
      <c r="CF128" s="250"/>
      <c r="CG128" s="361"/>
      <c r="CH128" s="361"/>
      <c r="CI128" s="361"/>
      <c r="CJ128" s="249"/>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15672266</v>
      </c>
      <c r="AB129" s="959"/>
      <c r="AC129" s="959"/>
      <c r="AD129" s="959"/>
      <c r="AE129" s="960"/>
      <c r="AF129" s="961">
        <v>15237688</v>
      </c>
      <c r="AG129" s="959"/>
      <c r="AH129" s="959"/>
      <c r="AI129" s="959"/>
      <c r="AJ129" s="960"/>
      <c r="AK129" s="961">
        <v>15725033</v>
      </c>
      <c r="AL129" s="959"/>
      <c r="AM129" s="959"/>
      <c r="AN129" s="959"/>
      <c r="AO129" s="960"/>
      <c r="AP129" s="1073"/>
      <c r="AQ129" s="1074"/>
      <c r="AR129" s="1074"/>
      <c r="AS129" s="1074"/>
      <c r="AT129" s="1075"/>
      <c r="AU129" s="232"/>
      <c r="AV129" s="232"/>
      <c r="AW129" s="232"/>
      <c r="AX129" s="1065" t="s">
        <v>464</v>
      </c>
      <c r="AY129" s="923"/>
      <c r="AZ129" s="923"/>
      <c r="BA129" s="923"/>
      <c r="BB129" s="923"/>
      <c r="BC129" s="923"/>
      <c r="BD129" s="923"/>
      <c r="BE129" s="924"/>
      <c r="BF129" s="1066" t="s">
        <v>122</v>
      </c>
      <c r="BG129" s="1067"/>
      <c r="BH129" s="1067"/>
      <c r="BI129" s="1067"/>
      <c r="BJ129" s="1067"/>
      <c r="BK129" s="1067"/>
      <c r="BL129" s="1068"/>
      <c r="BM129" s="1066">
        <v>17.73</v>
      </c>
      <c r="BN129" s="1067"/>
      <c r="BO129" s="1067"/>
      <c r="BP129" s="1067"/>
      <c r="BQ129" s="1067"/>
      <c r="BR129" s="1067"/>
      <c r="BS129" s="1068"/>
      <c r="BT129" s="1066">
        <v>30</v>
      </c>
      <c r="BU129" s="1067"/>
      <c r="BV129" s="1067"/>
      <c r="BW129" s="1067"/>
      <c r="BX129" s="1067"/>
      <c r="BY129" s="1067"/>
      <c r="BZ129" s="1069"/>
      <c r="CA129" s="251"/>
      <c r="CB129" s="251"/>
      <c r="CC129" s="251"/>
      <c r="CD129" s="251"/>
      <c r="CE129" s="251"/>
      <c r="CF129" s="251"/>
      <c r="CG129" s="251"/>
      <c r="CH129" s="251"/>
      <c r="CI129" s="251"/>
      <c r="CJ129" s="251"/>
      <c r="CK129" s="251"/>
      <c r="CL129" s="251"/>
      <c r="CM129" s="251"/>
      <c r="CN129" s="251"/>
      <c r="CO129" s="251"/>
      <c r="CP129" s="251"/>
      <c r="CQ129" s="251"/>
      <c r="CR129" s="251"/>
      <c r="CS129" s="251"/>
      <c r="CT129" s="251"/>
      <c r="CU129" s="251"/>
      <c r="CV129" s="251"/>
      <c r="CW129" s="251"/>
      <c r="CX129" s="251"/>
      <c r="CY129" s="251"/>
      <c r="CZ129" s="251"/>
      <c r="DA129" s="251"/>
      <c r="DB129" s="251"/>
      <c r="DC129" s="251"/>
      <c r="DD129" s="251"/>
      <c r="DE129" s="251"/>
      <c r="DF129" s="251"/>
      <c r="DG129" s="251"/>
      <c r="DH129" s="251"/>
      <c r="DI129" s="251"/>
      <c r="DJ129" s="251"/>
      <c r="DK129" s="251"/>
      <c r="DL129" s="251"/>
      <c r="DM129" s="251"/>
      <c r="DN129" s="251"/>
      <c r="DO129" s="251"/>
      <c r="DP129" s="232"/>
      <c r="DQ129" s="232"/>
      <c r="DR129" s="232"/>
      <c r="DS129" s="232"/>
      <c r="DT129" s="232"/>
      <c r="DU129" s="232"/>
      <c r="DV129" s="232"/>
      <c r="DW129" s="232"/>
      <c r="DX129" s="232"/>
      <c r="DY129" s="232"/>
      <c r="DZ129" s="232"/>
    </row>
    <row r="130" spans="1:131" s="230" customFormat="1" ht="26.25" customHeight="1">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1548677</v>
      </c>
      <c r="AB130" s="959"/>
      <c r="AC130" s="959"/>
      <c r="AD130" s="959"/>
      <c r="AE130" s="960"/>
      <c r="AF130" s="961">
        <v>1551124</v>
      </c>
      <c r="AG130" s="959"/>
      <c r="AH130" s="959"/>
      <c r="AI130" s="959"/>
      <c r="AJ130" s="960"/>
      <c r="AK130" s="961">
        <v>1559094</v>
      </c>
      <c r="AL130" s="959"/>
      <c r="AM130" s="959"/>
      <c r="AN130" s="959"/>
      <c r="AO130" s="960"/>
      <c r="AP130" s="1073"/>
      <c r="AQ130" s="1074"/>
      <c r="AR130" s="1074"/>
      <c r="AS130" s="1074"/>
      <c r="AT130" s="1075"/>
      <c r="AU130" s="232"/>
      <c r="AV130" s="232"/>
      <c r="AW130" s="232"/>
      <c r="AX130" s="1065" t="s">
        <v>467</v>
      </c>
      <c r="AY130" s="923"/>
      <c r="AZ130" s="923"/>
      <c r="BA130" s="923"/>
      <c r="BB130" s="923"/>
      <c r="BC130" s="923"/>
      <c r="BD130" s="923"/>
      <c r="BE130" s="924"/>
      <c r="BF130" s="1101">
        <v>5.5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1"/>
      <c r="CB130" s="251"/>
      <c r="CC130" s="251"/>
      <c r="CD130" s="251"/>
      <c r="CE130" s="251"/>
      <c r="CF130" s="251"/>
      <c r="CG130" s="251"/>
      <c r="CH130" s="251"/>
      <c r="CI130" s="251"/>
      <c r="CJ130" s="251"/>
      <c r="CK130" s="251"/>
      <c r="CL130" s="251"/>
      <c r="CM130" s="251"/>
      <c r="CN130" s="251"/>
      <c r="CO130" s="251"/>
      <c r="CP130" s="251"/>
      <c r="CQ130" s="251"/>
      <c r="CR130" s="251"/>
      <c r="CS130" s="251"/>
      <c r="CT130" s="251"/>
      <c r="CU130" s="251"/>
      <c r="CV130" s="251"/>
      <c r="CW130" s="251"/>
      <c r="CX130" s="251"/>
      <c r="CY130" s="251"/>
      <c r="CZ130" s="251"/>
      <c r="DA130" s="251"/>
      <c r="DB130" s="251"/>
      <c r="DC130" s="251"/>
      <c r="DD130" s="251"/>
      <c r="DE130" s="251"/>
      <c r="DF130" s="251"/>
      <c r="DG130" s="251"/>
      <c r="DH130" s="251"/>
      <c r="DI130" s="251"/>
      <c r="DJ130" s="251"/>
      <c r="DK130" s="251"/>
      <c r="DL130" s="251"/>
      <c r="DM130" s="251"/>
      <c r="DN130" s="251"/>
      <c r="DO130" s="251"/>
      <c r="DP130" s="232"/>
      <c r="DQ130" s="232"/>
      <c r="DR130" s="232"/>
      <c r="DS130" s="232"/>
      <c r="DT130" s="232"/>
      <c r="DU130" s="232"/>
      <c r="DV130" s="232"/>
      <c r="DW130" s="232"/>
      <c r="DX130" s="232"/>
      <c r="DY130" s="232"/>
      <c r="DZ130" s="232"/>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14123589</v>
      </c>
      <c r="AB131" s="986"/>
      <c r="AC131" s="986"/>
      <c r="AD131" s="986"/>
      <c r="AE131" s="987"/>
      <c r="AF131" s="985">
        <v>13686564</v>
      </c>
      <c r="AG131" s="986"/>
      <c r="AH131" s="986"/>
      <c r="AI131" s="986"/>
      <c r="AJ131" s="987"/>
      <c r="AK131" s="985">
        <v>14165939</v>
      </c>
      <c r="AL131" s="986"/>
      <c r="AM131" s="986"/>
      <c r="AN131" s="986"/>
      <c r="AO131" s="987"/>
      <c r="AP131" s="1110"/>
      <c r="AQ131" s="1111"/>
      <c r="AR131" s="1111"/>
      <c r="AS131" s="1111"/>
      <c r="AT131" s="1112"/>
      <c r="AU131" s="232"/>
      <c r="AV131" s="232"/>
      <c r="AW131" s="232"/>
      <c r="AX131" s="1083" t="s">
        <v>469</v>
      </c>
      <c r="AY131" s="726"/>
      <c r="AZ131" s="726"/>
      <c r="BA131" s="726"/>
      <c r="BB131" s="726"/>
      <c r="BC131" s="726"/>
      <c r="BD131" s="726"/>
      <c r="BE131" s="1036"/>
      <c r="BF131" s="1084">
        <v>25.1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1"/>
      <c r="CB131" s="251"/>
      <c r="CC131" s="251"/>
      <c r="CD131" s="251"/>
      <c r="CE131" s="251"/>
      <c r="CF131" s="251"/>
      <c r="CG131" s="251"/>
      <c r="CH131" s="251"/>
      <c r="CI131" s="251"/>
      <c r="CJ131" s="251"/>
      <c r="CK131" s="251"/>
      <c r="CL131" s="251"/>
      <c r="CM131" s="251"/>
      <c r="CN131" s="251"/>
      <c r="CO131" s="251"/>
      <c r="CP131" s="251"/>
      <c r="CQ131" s="251"/>
      <c r="CR131" s="251"/>
      <c r="CS131" s="251"/>
      <c r="CT131" s="251"/>
      <c r="CU131" s="251"/>
      <c r="CV131" s="251"/>
      <c r="CW131" s="251"/>
      <c r="CX131" s="251"/>
      <c r="CY131" s="251"/>
      <c r="CZ131" s="251"/>
      <c r="DA131" s="251"/>
      <c r="DB131" s="251"/>
      <c r="DC131" s="251"/>
      <c r="DD131" s="251"/>
      <c r="DE131" s="251"/>
      <c r="DF131" s="251"/>
      <c r="DG131" s="251"/>
      <c r="DH131" s="251"/>
      <c r="DI131" s="251"/>
      <c r="DJ131" s="251"/>
      <c r="DK131" s="251"/>
      <c r="DL131" s="251"/>
      <c r="DM131" s="251"/>
      <c r="DN131" s="251"/>
      <c r="DO131" s="251"/>
      <c r="DP131" s="232"/>
      <c r="DQ131" s="232"/>
      <c r="DR131" s="232"/>
      <c r="DS131" s="232"/>
      <c r="DT131" s="232"/>
      <c r="DU131" s="232"/>
      <c r="DV131" s="232"/>
      <c r="DW131" s="232"/>
      <c r="DX131" s="232"/>
      <c r="DY131" s="232"/>
      <c r="DZ131" s="232"/>
    </row>
    <row r="132" spans="1:131" s="230" customFormat="1" ht="26.25" customHeight="1">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5.5151633200000001</v>
      </c>
      <c r="AB132" s="1097"/>
      <c r="AC132" s="1097"/>
      <c r="AD132" s="1097"/>
      <c r="AE132" s="1098"/>
      <c r="AF132" s="1099">
        <v>5.7717335040000002</v>
      </c>
      <c r="AG132" s="1097"/>
      <c r="AH132" s="1097"/>
      <c r="AI132" s="1097"/>
      <c r="AJ132" s="1098"/>
      <c r="AK132" s="1099">
        <v>5.3539408860000002</v>
      </c>
      <c r="AL132" s="1097"/>
      <c r="AM132" s="1097"/>
      <c r="AN132" s="1097"/>
      <c r="AO132" s="1098"/>
      <c r="AP132" s="1001"/>
      <c r="AQ132" s="1002"/>
      <c r="AR132" s="1002"/>
      <c r="AS132" s="1002"/>
      <c r="AT132" s="1100"/>
      <c r="AU132" s="252"/>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1"/>
      <c r="CB132" s="251"/>
      <c r="CC132" s="251"/>
      <c r="CD132" s="251"/>
      <c r="CE132" s="251"/>
      <c r="CF132" s="251"/>
      <c r="CG132" s="251"/>
      <c r="CH132" s="251"/>
      <c r="CI132" s="251"/>
      <c r="CJ132" s="251"/>
      <c r="CK132" s="251"/>
      <c r="CL132" s="251"/>
      <c r="CM132" s="251"/>
      <c r="CN132" s="251"/>
      <c r="CO132" s="251"/>
      <c r="CP132" s="251"/>
      <c r="CQ132" s="251"/>
      <c r="CR132" s="251"/>
      <c r="CS132" s="251"/>
      <c r="CT132" s="251"/>
      <c r="CU132" s="251"/>
      <c r="CV132" s="251"/>
      <c r="CW132" s="251"/>
      <c r="CX132" s="251"/>
      <c r="CY132" s="251"/>
      <c r="CZ132" s="251"/>
      <c r="DA132" s="251"/>
      <c r="DB132" s="251"/>
      <c r="DC132" s="251"/>
      <c r="DD132" s="251"/>
      <c r="DE132" s="251"/>
      <c r="DF132" s="251"/>
      <c r="DG132" s="251"/>
      <c r="DH132" s="251"/>
      <c r="DI132" s="251"/>
      <c r="DJ132" s="251"/>
      <c r="DK132" s="251"/>
      <c r="DL132" s="251"/>
      <c r="DM132" s="251"/>
      <c r="DN132" s="251"/>
      <c r="DO132" s="251"/>
      <c r="DP132" s="232"/>
      <c r="DQ132" s="232"/>
      <c r="DR132" s="232"/>
      <c r="DS132" s="232"/>
      <c r="DT132" s="232"/>
      <c r="DU132" s="232"/>
      <c r="DV132" s="232"/>
      <c r="DW132" s="232"/>
      <c r="DX132" s="232"/>
      <c r="DY132" s="232"/>
      <c r="DZ132" s="232"/>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5.5</v>
      </c>
      <c r="AB133" s="1080"/>
      <c r="AC133" s="1080"/>
      <c r="AD133" s="1080"/>
      <c r="AE133" s="1081"/>
      <c r="AF133" s="1079">
        <v>5.7</v>
      </c>
      <c r="AG133" s="1080"/>
      <c r="AH133" s="1080"/>
      <c r="AI133" s="1080"/>
      <c r="AJ133" s="1081"/>
      <c r="AK133" s="1079">
        <v>5.5</v>
      </c>
      <c r="AL133" s="1080"/>
      <c r="AM133" s="1080"/>
      <c r="AN133" s="1080"/>
      <c r="AO133" s="1081"/>
      <c r="AP133" s="1028"/>
      <c r="AQ133" s="1029"/>
      <c r="AR133" s="1029"/>
      <c r="AS133" s="1029"/>
      <c r="AT133" s="1082"/>
      <c r="AU133" s="232"/>
      <c r="AV133" s="232"/>
      <c r="AW133" s="232"/>
      <c r="AX133" s="232"/>
      <c r="AY133" s="232"/>
      <c r="AZ133" s="232"/>
      <c r="BA133" s="232"/>
      <c r="BB133" s="232"/>
      <c r="BC133" s="232"/>
      <c r="BD133" s="232"/>
      <c r="BE133" s="232"/>
      <c r="BF133" s="232"/>
      <c r="BG133" s="232"/>
      <c r="BH133" s="232"/>
      <c r="BI133" s="232"/>
      <c r="BJ133" s="232"/>
      <c r="BK133" s="232"/>
      <c r="BL133" s="232"/>
      <c r="BM133" s="232"/>
      <c r="BN133" s="251"/>
      <c r="BO133" s="251"/>
      <c r="BP133" s="251"/>
      <c r="BQ133" s="251"/>
      <c r="BR133" s="251"/>
      <c r="BS133" s="251"/>
      <c r="BT133" s="251"/>
      <c r="BU133" s="251"/>
      <c r="BV133" s="251"/>
      <c r="BW133" s="251"/>
      <c r="BX133" s="251"/>
      <c r="BY133" s="251"/>
      <c r="BZ133" s="251"/>
      <c r="CA133" s="251"/>
      <c r="CB133" s="251"/>
      <c r="CC133" s="251"/>
      <c r="CD133" s="251"/>
      <c r="CE133" s="251"/>
      <c r="CF133" s="251"/>
      <c r="CG133" s="251"/>
      <c r="CH133" s="251"/>
      <c r="CI133" s="251"/>
      <c r="CJ133" s="251"/>
      <c r="CK133" s="251"/>
      <c r="CL133" s="251"/>
      <c r="CM133" s="251"/>
      <c r="CN133" s="251"/>
      <c r="CO133" s="251"/>
      <c r="CP133" s="251"/>
      <c r="CQ133" s="251"/>
      <c r="CR133" s="251"/>
      <c r="CS133" s="251"/>
      <c r="CT133" s="251"/>
      <c r="CU133" s="251"/>
      <c r="CV133" s="251"/>
      <c r="CW133" s="251"/>
      <c r="CX133" s="251"/>
      <c r="CY133" s="251"/>
      <c r="CZ133" s="251"/>
      <c r="DA133" s="251"/>
      <c r="DB133" s="251"/>
      <c r="DC133" s="251"/>
      <c r="DD133" s="251"/>
      <c r="DE133" s="251"/>
      <c r="DF133" s="251"/>
      <c r="DG133" s="251"/>
      <c r="DH133" s="251"/>
      <c r="DI133" s="251"/>
      <c r="DJ133" s="251"/>
      <c r="DK133" s="251"/>
      <c r="DL133" s="251"/>
      <c r="DM133" s="251"/>
      <c r="DN133" s="251"/>
      <c r="DO133" s="251"/>
      <c r="DP133" s="232"/>
      <c r="DQ133" s="232"/>
      <c r="DR133" s="232"/>
      <c r="DS133" s="232"/>
      <c r="DT133" s="232"/>
      <c r="DU133" s="232"/>
      <c r="DV133" s="232"/>
      <c r="DW133" s="232"/>
      <c r="DX133" s="232"/>
      <c r="DY133" s="232"/>
      <c r="DZ133" s="232"/>
    </row>
    <row r="134" spans="1:131" ht="11.25" customHeight="1">
      <c r="A134" s="253"/>
      <c r="B134" s="253"/>
      <c r="C134" s="253"/>
      <c r="D134" s="253"/>
      <c r="E134" s="253"/>
      <c r="F134" s="253"/>
      <c r="G134" s="253"/>
      <c r="H134" s="253"/>
      <c r="I134" s="253"/>
      <c r="J134" s="253"/>
      <c r="K134" s="253"/>
      <c r="L134" s="253"/>
      <c r="M134" s="253"/>
      <c r="N134" s="253"/>
      <c r="O134" s="253"/>
      <c r="P134" s="253"/>
      <c r="Q134" s="253"/>
      <c r="R134" s="253"/>
      <c r="S134" s="253"/>
      <c r="T134" s="253"/>
      <c r="U134" s="253"/>
      <c r="V134" s="253"/>
      <c r="W134" s="253"/>
      <c r="X134" s="253"/>
      <c r="Y134" s="253"/>
      <c r="Z134" s="253"/>
      <c r="AA134" s="253"/>
      <c r="AB134" s="253"/>
      <c r="AC134" s="253"/>
      <c r="AD134" s="253"/>
      <c r="AE134" s="253"/>
      <c r="AF134" s="253"/>
      <c r="AG134" s="253"/>
      <c r="AH134" s="253"/>
      <c r="AI134" s="253"/>
      <c r="AJ134" s="253"/>
      <c r="AK134" s="253"/>
      <c r="AL134" s="253"/>
      <c r="AM134" s="253"/>
      <c r="AN134" s="253"/>
      <c r="AO134" s="253"/>
      <c r="AP134" s="253"/>
      <c r="AQ134" s="253"/>
      <c r="AR134" s="253"/>
      <c r="AS134" s="253"/>
      <c r="AT134" s="253"/>
      <c r="AU134" s="232"/>
      <c r="AV134" s="232"/>
      <c r="AW134" s="232"/>
      <c r="AX134" s="232"/>
      <c r="AY134" s="232"/>
      <c r="AZ134" s="232"/>
      <c r="BA134" s="232"/>
      <c r="BB134" s="232"/>
      <c r="BC134" s="232"/>
      <c r="BD134" s="232"/>
      <c r="BE134" s="232"/>
      <c r="BF134" s="232"/>
      <c r="BG134" s="232"/>
      <c r="BH134" s="232"/>
      <c r="BI134" s="232"/>
      <c r="BJ134" s="232"/>
      <c r="BK134" s="232"/>
      <c r="BL134" s="232"/>
      <c r="BM134" s="232"/>
      <c r="BN134" s="251"/>
      <c r="BO134" s="251"/>
      <c r="BP134" s="251"/>
      <c r="BQ134" s="251"/>
      <c r="BR134" s="251"/>
      <c r="BS134" s="251"/>
      <c r="BT134" s="251"/>
      <c r="BU134" s="251"/>
      <c r="BV134" s="251"/>
      <c r="BW134" s="251"/>
      <c r="BX134" s="251"/>
      <c r="BY134" s="251"/>
      <c r="BZ134" s="251"/>
      <c r="CA134" s="251"/>
      <c r="CB134" s="251"/>
      <c r="CC134" s="251"/>
      <c r="CD134" s="251"/>
      <c r="CE134" s="251"/>
      <c r="CF134" s="251"/>
      <c r="CG134" s="251"/>
      <c r="CH134" s="251"/>
      <c r="CI134" s="251"/>
      <c r="CJ134" s="251"/>
      <c r="CK134" s="251"/>
      <c r="CL134" s="251"/>
      <c r="CM134" s="251"/>
      <c r="CN134" s="251"/>
      <c r="CO134" s="251"/>
      <c r="CP134" s="251"/>
      <c r="CQ134" s="251"/>
      <c r="CR134" s="251"/>
      <c r="CS134" s="251"/>
      <c r="CT134" s="251"/>
      <c r="CU134" s="251"/>
      <c r="CV134" s="251"/>
      <c r="CW134" s="251"/>
      <c r="CX134" s="251"/>
      <c r="CY134" s="251"/>
      <c r="CZ134" s="251"/>
      <c r="DA134" s="251"/>
      <c r="DB134" s="251"/>
      <c r="DC134" s="251"/>
      <c r="DD134" s="251"/>
      <c r="DE134" s="251"/>
      <c r="DF134" s="251"/>
      <c r="DG134" s="251"/>
      <c r="DH134" s="251"/>
      <c r="DI134" s="251"/>
      <c r="DJ134" s="251"/>
      <c r="DK134" s="251"/>
      <c r="DL134" s="251"/>
      <c r="DM134" s="251"/>
      <c r="DN134" s="251"/>
      <c r="DO134" s="251"/>
      <c r="DP134" s="232"/>
      <c r="DQ134" s="232"/>
      <c r="DR134" s="232"/>
      <c r="DS134" s="232"/>
      <c r="DT134" s="232"/>
      <c r="DU134" s="232"/>
      <c r="DV134" s="232"/>
      <c r="DW134" s="232"/>
      <c r="DX134" s="232"/>
      <c r="DY134" s="232"/>
      <c r="DZ134" s="232"/>
      <c r="EA134" s="230"/>
    </row>
    <row r="135" spans="1:131" ht="14.4" hidden="1">
      <c r="AU135" s="253"/>
      <c r="AV135" s="253"/>
      <c r="AW135" s="253"/>
      <c r="AX135" s="253"/>
      <c r="AY135" s="253"/>
      <c r="AZ135" s="253"/>
      <c r="BA135" s="253"/>
      <c r="BB135" s="253"/>
      <c r="BC135" s="253"/>
      <c r="BD135" s="253"/>
      <c r="BE135" s="253"/>
      <c r="BF135" s="253"/>
      <c r="BG135" s="253"/>
      <c r="BH135" s="253"/>
      <c r="BI135" s="253"/>
      <c r="BJ135" s="253"/>
      <c r="BK135" s="253"/>
      <c r="BL135" s="253"/>
      <c r="BM135" s="253"/>
      <c r="BN135" s="253"/>
      <c r="BO135" s="253"/>
      <c r="BP135" s="253"/>
      <c r="BQ135" s="253"/>
      <c r="BR135" s="253"/>
      <c r="BS135" s="253"/>
      <c r="BT135" s="253"/>
      <c r="BU135" s="253"/>
      <c r="BV135" s="253"/>
      <c r="BW135" s="253"/>
      <c r="BX135" s="253"/>
      <c r="BY135" s="253"/>
      <c r="BZ135" s="253"/>
      <c r="CA135" s="253"/>
      <c r="CB135" s="253"/>
      <c r="CC135" s="253"/>
      <c r="CD135" s="253"/>
      <c r="CE135" s="253"/>
      <c r="CF135" s="253"/>
      <c r="CG135" s="253"/>
      <c r="CH135" s="253"/>
      <c r="CI135" s="253"/>
      <c r="CJ135" s="253"/>
      <c r="CK135" s="253"/>
      <c r="CL135" s="253"/>
      <c r="CM135" s="253"/>
      <c r="CN135" s="253"/>
      <c r="CO135" s="253"/>
      <c r="CP135" s="253"/>
      <c r="CQ135" s="253"/>
      <c r="CR135" s="253"/>
      <c r="CS135" s="253"/>
      <c r="CT135" s="253"/>
      <c r="CU135" s="253"/>
      <c r="CV135" s="253"/>
      <c r="CW135" s="253"/>
      <c r="CX135" s="253"/>
      <c r="CY135" s="253"/>
      <c r="CZ135" s="253"/>
      <c r="DA135" s="253"/>
      <c r="DB135" s="253"/>
      <c r="DC135" s="253"/>
      <c r="DD135" s="253"/>
      <c r="DE135" s="253"/>
      <c r="DF135" s="253"/>
      <c r="DG135" s="253"/>
      <c r="DH135" s="253"/>
      <c r="DI135" s="253"/>
      <c r="DJ135" s="253"/>
      <c r="DK135" s="253"/>
      <c r="DL135" s="253"/>
      <c r="DM135" s="253"/>
      <c r="DN135" s="253"/>
      <c r="DO135" s="253"/>
      <c r="DP135" s="253"/>
      <c r="DQ135" s="253"/>
      <c r="DR135" s="253"/>
      <c r="DS135" s="253"/>
      <c r="DT135" s="253"/>
      <c r="DU135" s="253"/>
      <c r="DV135" s="253"/>
      <c r="DW135" s="253"/>
      <c r="DX135" s="253"/>
      <c r="DY135" s="253"/>
      <c r="DZ135" s="253"/>
    </row>
  </sheetData>
  <sheetProtection algorithmName="SHA-512" hashValue="qhOy+cmBY2CbC2JxwC2CRvJb2wbMxQuqnxPWSL6DRdFk2zRwv0J7oH80wCS8E7xKLgeDrM7GCpxQyW+cjU3kjg==" saltValue="W28RefBamuUA5wHz4LdP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E1" zoomScale="65" zoomScaleNormal="85" zoomScaleSheetLayoutView="65" workbookViewId="0">
      <selection activeCell="E1" sqref="E1"/>
    </sheetView>
  </sheetViews>
  <sheetFormatPr defaultColWidth="0" defaultRowHeight="13.5" customHeight="1" zeroHeight="1"/>
  <cols>
    <col min="1" max="120" width="2.77734375" style="255" customWidth="1"/>
    <col min="121" max="121" width="0" style="254" hidden="1" customWidth="1"/>
    <col min="122" max="16384" width="9" style="254" hidden="1"/>
  </cols>
  <sheetData>
    <row r="1" spans="1:120" ht="13.2">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4"/>
    </row>
    <row r="17" spans="119:120" ht="13.2">
      <c r="DP17" s="254"/>
    </row>
    <row r="18" spans="119:120" ht="13.2"/>
    <row r="19" spans="119:120" ht="13.2"/>
    <row r="20" spans="119:120" ht="13.2">
      <c r="DO20" s="254"/>
      <c r="DP20" s="254"/>
    </row>
    <row r="21" spans="119:120" ht="13.2">
      <c r="DP21" s="254"/>
    </row>
    <row r="22" spans="119:120" ht="13.2"/>
    <row r="23" spans="119:120" ht="13.2">
      <c r="DO23" s="254"/>
      <c r="DP23" s="254"/>
    </row>
    <row r="24" spans="119:120" ht="13.2">
      <c r="DP24" s="254"/>
    </row>
    <row r="25" spans="119:120" ht="13.2">
      <c r="DP25" s="254"/>
    </row>
    <row r="26" spans="119:120" ht="13.2">
      <c r="DO26" s="254"/>
      <c r="DP26" s="254"/>
    </row>
    <row r="27" spans="119:120" ht="13.2"/>
    <row r="28" spans="119:120" ht="13.2">
      <c r="DO28" s="254"/>
      <c r="DP28" s="254"/>
    </row>
    <row r="29" spans="119:120" ht="13.2">
      <c r="DP29" s="254"/>
    </row>
    <row r="30" spans="119:120" ht="13.2"/>
    <row r="31" spans="119:120" ht="13.2">
      <c r="DO31" s="254"/>
      <c r="DP31" s="254"/>
    </row>
    <row r="32" spans="119:120" ht="13.2"/>
    <row r="33" spans="98:120" ht="13.2">
      <c r="DO33" s="254"/>
      <c r="DP33" s="254"/>
    </row>
    <row r="34" spans="98:120" ht="13.2">
      <c r="DM34" s="254"/>
    </row>
    <row r="35" spans="98:120" ht="13.2">
      <c r="CT35" s="254"/>
      <c r="CU35" s="254"/>
      <c r="CV35" s="254"/>
      <c r="CY35" s="254"/>
      <c r="CZ35" s="254"/>
      <c r="DA35" s="254"/>
      <c r="DD35" s="254"/>
      <c r="DE35" s="254"/>
      <c r="DF35" s="254"/>
      <c r="DI35" s="254"/>
      <c r="DJ35" s="254"/>
      <c r="DK35" s="254"/>
      <c r="DM35" s="254"/>
      <c r="DN35" s="254"/>
      <c r="DO35" s="254"/>
      <c r="DP35" s="254"/>
    </row>
    <row r="36" spans="98:120" ht="13.2"/>
    <row r="37" spans="98:120" ht="13.2">
      <c r="CW37" s="254"/>
      <c r="DB37" s="254"/>
      <c r="DG37" s="254"/>
      <c r="DL37" s="254"/>
      <c r="DP37" s="254"/>
    </row>
    <row r="38" spans="98:120" ht="13.2">
      <c r="CT38" s="254"/>
      <c r="CU38" s="254"/>
      <c r="CV38" s="254"/>
      <c r="CW38" s="254"/>
      <c r="CY38" s="254"/>
      <c r="CZ38" s="254"/>
      <c r="DA38" s="254"/>
      <c r="DB38" s="254"/>
      <c r="DD38" s="254"/>
      <c r="DE38" s="254"/>
      <c r="DF38" s="254"/>
      <c r="DG38" s="254"/>
      <c r="DI38" s="254"/>
      <c r="DJ38" s="254"/>
      <c r="DK38" s="254"/>
      <c r="DL38" s="254"/>
      <c r="DN38" s="254"/>
      <c r="DO38" s="254"/>
      <c r="DP38" s="254"/>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4"/>
      <c r="DO49" s="254"/>
      <c r="DP49" s="254"/>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4"/>
      <c r="CS63" s="254"/>
      <c r="CX63" s="254"/>
      <c r="DC63" s="254"/>
      <c r="DH63" s="254"/>
    </row>
    <row r="64" spans="22:120" ht="13.2">
      <c r="V64" s="254"/>
    </row>
    <row r="65" spans="15:120" ht="13.2">
      <c r="X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54"/>
      <c r="BF65" s="254"/>
      <c r="BG65" s="254"/>
      <c r="BH65" s="254"/>
      <c r="BI65" s="254"/>
      <c r="BJ65" s="254"/>
      <c r="BK65" s="254"/>
      <c r="BL65" s="254"/>
      <c r="BM65" s="254"/>
      <c r="BN65" s="254"/>
      <c r="BO65" s="254"/>
      <c r="BP65" s="254"/>
      <c r="BQ65" s="254"/>
      <c r="BR65" s="254"/>
      <c r="BS65" s="254"/>
      <c r="BT65" s="254"/>
      <c r="BU65" s="254"/>
      <c r="BV65" s="254"/>
      <c r="BW65" s="254"/>
      <c r="BX65" s="254"/>
      <c r="BY65" s="254"/>
      <c r="BZ65" s="254"/>
      <c r="CA65" s="254"/>
      <c r="CB65" s="254"/>
      <c r="CC65" s="254"/>
      <c r="CD65" s="254"/>
      <c r="CE65" s="254"/>
      <c r="CF65" s="254"/>
      <c r="CG65" s="254"/>
      <c r="CH65" s="254"/>
      <c r="CI65" s="254"/>
      <c r="CJ65" s="254"/>
      <c r="CK65" s="254"/>
      <c r="CL65" s="254"/>
      <c r="CM65" s="254"/>
      <c r="CN65" s="254"/>
      <c r="CO65" s="254"/>
      <c r="CP65" s="254"/>
      <c r="CQ65" s="254"/>
      <c r="CR65" s="254"/>
      <c r="CU65" s="254"/>
      <c r="CZ65" s="254"/>
      <c r="DE65" s="254"/>
      <c r="DJ65" s="254"/>
    </row>
    <row r="66" spans="15:120" ht="13.2">
      <c r="Q66" s="254"/>
      <c r="S66" s="254"/>
      <c r="U66" s="254"/>
      <c r="DM66" s="254"/>
    </row>
    <row r="67" spans="15:120" ht="13.2">
      <c r="O67" s="254"/>
      <c r="P67" s="254"/>
      <c r="R67" s="254"/>
      <c r="T67" s="254"/>
      <c r="Y67" s="254"/>
      <c r="CT67" s="254"/>
      <c r="CV67" s="254"/>
      <c r="CW67" s="254"/>
      <c r="CY67" s="254"/>
      <c r="DA67" s="254"/>
      <c r="DB67" s="254"/>
      <c r="DD67" s="254"/>
      <c r="DF67" s="254"/>
      <c r="DG67" s="254"/>
      <c r="DI67" s="254"/>
      <c r="DK67" s="254"/>
      <c r="DL67" s="254"/>
      <c r="DN67" s="254"/>
      <c r="DO67" s="254"/>
      <c r="DP67" s="254"/>
    </row>
    <row r="68" spans="15:120" ht="13.2"/>
    <row r="69" spans="15:120" ht="13.2"/>
    <row r="70" spans="15:120" ht="13.2"/>
    <row r="71" spans="15:120" ht="13.2"/>
    <row r="72" spans="15:120" ht="13.2">
      <c r="DP72" s="254"/>
    </row>
    <row r="73" spans="15:120" ht="13.2">
      <c r="DP73" s="254"/>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4"/>
      <c r="CX96" s="254"/>
      <c r="DC96" s="254"/>
      <c r="DH96" s="254"/>
    </row>
    <row r="97" spans="24:120" ht="13.2">
      <c r="CS97" s="254"/>
      <c r="CX97" s="254"/>
      <c r="DC97" s="254"/>
      <c r="DH97" s="254"/>
      <c r="DP97" s="255" t="s">
        <v>473</v>
      </c>
    </row>
    <row r="98" spans="24:120" ht="13.2" hidden="1">
      <c r="CS98" s="254"/>
      <c r="CX98" s="254"/>
      <c r="DC98" s="254"/>
      <c r="DH98" s="254"/>
    </row>
    <row r="99" spans="24:120" ht="13.2" hidden="1">
      <c r="CS99" s="254"/>
      <c r="CX99" s="254"/>
      <c r="DC99" s="254"/>
      <c r="DH99" s="254"/>
    </row>
    <row r="101" spans="24:120" ht="12" hidden="1" customHeight="1">
      <c r="X101" s="254"/>
      <c r="Y101" s="254"/>
      <c r="Z101" s="254"/>
      <c r="AA101" s="254"/>
      <c r="AB101" s="254"/>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c r="BC101" s="254"/>
      <c r="BD101" s="254"/>
      <c r="BE101" s="254"/>
      <c r="BF101" s="254"/>
      <c r="BG101" s="254"/>
      <c r="BH101" s="254"/>
      <c r="BI101" s="254"/>
      <c r="BJ101" s="254"/>
      <c r="BK101" s="254"/>
      <c r="BL101" s="254"/>
      <c r="BM101" s="254"/>
      <c r="BN101" s="254"/>
      <c r="BO101" s="254"/>
      <c r="BP101" s="254"/>
      <c r="BQ101" s="254"/>
      <c r="BR101" s="254"/>
      <c r="BS101" s="254"/>
      <c r="BT101" s="254"/>
      <c r="BU101" s="254"/>
      <c r="BV101" s="254"/>
      <c r="BW101" s="254"/>
      <c r="BX101" s="254"/>
      <c r="BY101" s="254"/>
      <c r="BZ101" s="254"/>
      <c r="CA101" s="254"/>
      <c r="CB101" s="254"/>
      <c r="CC101" s="254"/>
      <c r="CD101" s="254"/>
      <c r="CE101" s="254"/>
      <c r="CF101" s="254"/>
      <c r="CG101" s="254"/>
      <c r="CH101" s="254"/>
      <c r="CI101" s="254"/>
      <c r="CJ101" s="254"/>
      <c r="CK101" s="254"/>
      <c r="CL101" s="254"/>
      <c r="CM101" s="254"/>
      <c r="CN101" s="254"/>
      <c r="CO101" s="254"/>
      <c r="CP101" s="254"/>
      <c r="CQ101" s="254"/>
      <c r="CR101" s="254"/>
      <c r="CU101" s="254"/>
      <c r="CZ101" s="254"/>
      <c r="DE101" s="254"/>
      <c r="DJ101" s="254"/>
    </row>
    <row r="102" spans="24:120" ht="1.5" hidden="1" customHeight="1">
      <c r="CU102" s="254"/>
      <c r="CZ102" s="254"/>
      <c r="DE102" s="254"/>
      <c r="DJ102" s="254"/>
      <c r="DM102" s="254"/>
    </row>
    <row r="103" spans="24:120" ht="13.2" hidden="1">
      <c r="CT103" s="254"/>
      <c r="CV103" s="254"/>
      <c r="CW103" s="254"/>
      <c r="CY103" s="254"/>
      <c r="DA103" s="254"/>
      <c r="DB103" s="254"/>
      <c r="DD103" s="254"/>
      <c r="DF103" s="254"/>
      <c r="DG103" s="254"/>
      <c r="DI103" s="254"/>
      <c r="DK103" s="254"/>
      <c r="DL103" s="254"/>
      <c r="DM103" s="254"/>
      <c r="DN103" s="254"/>
      <c r="DO103" s="254"/>
      <c r="DP103" s="254"/>
    </row>
    <row r="104" spans="24:120" ht="13.2" hidden="1">
      <c r="CV104" s="254"/>
      <c r="CW104" s="254"/>
      <c r="DA104" s="254"/>
      <c r="DB104" s="254"/>
      <c r="DF104" s="254"/>
      <c r="DG104" s="254"/>
      <c r="DK104" s="254"/>
      <c r="DL104" s="254"/>
      <c r="DN104" s="254"/>
      <c r="DO104" s="254"/>
      <c r="DP104" s="254"/>
    </row>
    <row r="105" spans="24:120" ht="12.75" hidden="1" customHeight="1"/>
  </sheetData>
  <sheetProtection algorithmName="SHA-512" hashValue="ORMxlovmudPeNapGR816OvK3jeD2PxoKA2VCsZRy7JXfz/JGOGwoE0Hhgeb37ETclmI4j2uOvl5Mkt5b/o+Zyg==" saltValue="olWZwn/R+l4NWOukmayd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5" zoomScaleNormal="65" zoomScaleSheetLayoutView="55" workbookViewId="0"/>
  </sheetViews>
  <sheetFormatPr defaultColWidth="0" defaultRowHeight="13.5" customHeight="1" zeroHeight="1"/>
  <cols>
    <col min="1" max="116" width="2.6640625" style="255" customWidth="1"/>
    <col min="117" max="16384" width="9" style="254" hidden="1"/>
  </cols>
  <sheetData>
    <row r="1" spans="2:116" ht="13.2">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row>
    <row r="2" spans="2:116" ht="13.2"/>
    <row r="3" spans="2:116" ht="13.2"/>
    <row r="4" spans="2:116" ht="13.2">
      <c r="R4" s="254"/>
      <c r="S4" s="254"/>
      <c r="T4" s="254"/>
      <c r="U4" s="254"/>
      <c r="V4" s="254"/>
      <c r="W4" s="254"/>
      <c r="X4" s="254"/>
      <c r="Y4" s="254"/>
      <c r="Z4" s="254"/>
      <c r="AA4" s="254"/>
      <c r="AB4" s="254"/>
      <c r="AC4" s="254"/>
      <c r="AD4" s="254"/>
      <c r="AE4" s="254"/>
      <c r="AF4" s="254"/>
      <c r="AG4" s="254"/>
      <c r="AH4" s="254"/>
      <c r="AI4" s="254"/>
      <c r="AJ4" s="254"/>
      <c r="AK4" s="254"/>
      <c r="AL4" s="254"/>
      <c r="AM4" s="254"/>
      <c r="AN4" s="254"/>
      <c r="AO4" s="254"/>
      <c r="AP4" s="254"/>
      <c r="AQ4" s="254"/>
      <c r="AR4" s="254"/>
      <c r="AS4" s="254"/>
      <c r="AT4" s="254"/>
      <c r="AU4" s="254"/>
      <c r="AV4" s="254"/>
      <c r="AW4" s="254"/>
      <c r="AX4" s="254"/>
      <c r="AY4" s="254"/>
      <c r="AZ4" s="254"/>
      <c r="BA4" s="254"/>
      <c r="BB4" s="254"/>
      <c r="BC4" s="254"/>
      <c r="BD4" s="254"/>
      <c r="BE4" s="254"/>
      <c r="BF4" s="254"/>
      <c r="BG4" s="254"/>
      <c r="BH4" s="254"/>
      <c r="BI4" s="254"/>
      <c r="BJ4" s="254"/>
      <c r="BK4" s="254"/>
      <c r="BL4" s="254"/>
      <c r="BM4" s="254"/>
      <c r="BN4" s="254"/>
      <c r="BO4" s="254"/>
      <c r="BP4" s="254"/>
      <c r="BQ4" s="254"/>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row>
    <row r="5" spans="2:116" ht="13.2">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4"/>
      <c r="AT5" s="254"/>
      <c r="AU5" s="254"/>
      <c r="AV5" s="254"/>
      <c r="AW5" s="254"/>
      <c r="AX5" s="254"/>
      <c r="AY5" s="254"/>
      <c r="AZ5" s="254"/>
      <c r="BA5" s="254"/>
      <c r="BB5" s="254"/>
      <c r="BC5" s="254"/>
      <c r="BD5" s="254"/>
      <c r="BE5" s="254"/>
      <c r="BF5" s="254"/>
      <c r="BG5" s="254"/>
      <c r="BH5" s="254"/>
      <c r="BI5" s="254"/>
      <c r="BJ5" s="254"/>
      <c r="BK5" s="254"/>
      <c r="BL5" s="254"/>
      <c r="BM5" s="254"/>
      <c r="BN5" s="254"/>
      <c r="BO5" s="254"/>
      <c r="BP5" s="254"/>
      <c r="BQ5" s="254"/>
      <c r="BR5" s="254"/>
      <c r="BS5" s="254"/>
      <c r="BT5" s="254"/>
      <c r="BU5" s="254"/>
      <c r="BV5" s="254"/>
      <c r="BW5" s="254"/>
      <c r="BX5" s="254"/>
      <c r="BY5" s="254"/>
      <c r="BZ5" s="254"/>
      <c r="CA5" s="254"/>
      <c r="CB5" s="254"/>
      <c r="CC5" s="254"/>
      <c r="CD5" s="254"/>
      <c r="CE5" s="254"/>
      <c r="CF5" s="254"/>
      <c r="CG5" s="254"/>
      <c r="CH5" s="254"/>
      <c r="CI5" s="254"/>
      <c r="CJ5" s="254"/>
      <c r="CK5" s="254"/>
      <c r="CL5" s="254"/>
      <c r="CM5" s="254"/>
      <c r="CN5" s="254"/>
      <c r="CO5" s="254"/>
      <c r="CP5" s="254"/>
      <c r="CQ5" s="254"/>
      <c r="CR5" s="254"/>
      <c r="CS5" s="254"/>
      <c r="CT5" s="254"/>
      <c r="CU5" s="254"/>
      <c r="CV5" s="254"/>
      <c r="CW5" s="254"/>
      <c r="CX5" s="254"/>
      <c r="CY5" s="254"/>
      <c r="CZ5" s="254"/>
      <c r="DA5" s="254"/>
      <c r="DB5" s="254"/>
      <c r="DC5" s="254"/>
      <c r="DD5" s="254"/>
      <c r="DE5" s="254"/>
      <c r="DF5" s="254"/>
      <c r="DG5" s="254"/>
      <c r="DH5" s="254"/>
      <c r="DI5" s="254"/>
      <c r="DJ5" s="254"/>
      <c r="DK5" s="254"/>
      <c r="DL5" s="254"/>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4"/>
      <c r="J18" s="254"/>
      <c r="K18" s="254"/>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c r="BC18" s="254"/>
      <c r="BD18" s="254"/>
      <c r="BE18" s="254"/>
      <c r="BF18" s="254"/>
      <c r="BG18" s="254"/>
      <c r="BH18" s="254"/>
      <c r="BI18" s="254"/>
      <c r="BJ18" s="254"/>
      <c r="BK18" s="254"/>
      <c r="BL18" s="254"/>
      <c r="BM18" s="254"/>
      <c r="BN18" s="254"/>
      <c r="BO18" s="254"/>
      <c r="BP18" s="254"/>
      <c r="BQ18" s="254"/>
      <c r="BR18" s="254"/>
      <c r="BS18" s="254"/>
      <c r="BT18" s="254"/>
      <c r="BU18" s="254"/>
      <c r="BV18" s="254"/>
      <c r="BW18" s="254"/>
      <c r="BX18" s="254"/>
      <c r="BY18" s="254"/>
      <c r="BZ18" s="254"/>
      <c r="CA18" s="254"/>
      <c r="CB18" s="254"/>
      <c r="CC18" s="254"/>
      <c r="CD18" s="254"/>
      <c r="CE18" s="254"/>
      <c r="CF18" s="254"/>
      <c r="CG18" s="254"/>
      <c r="CH18" s="254"/>
      <c r="CI18" s="254"/>
      <c r="CJ18" s="254"/>
      <c r="CK18" s="254"/>
      <c r="CL18" s="254"/>
      <c r="CM18" s="254"/>
      <c r="CN18" s="254"/>
      <c r="CO18" s="254"/>
      <c r="CP18" s="254"/>
      <c r="CQ18" s="254"/>
      <c r="CR18" s="254"/>
      <c r="CS18" s="254"/>
      <c r="CT18" s="254"/>
      <c r="CU18" s="254"/>
      <c r="CV18" s="254"/>
      <c r="CW18" s="254"/>
      <c r="CX18" s="254"/>
      <c r="CY18" s="254"/>
      <c r="CZ18" s="254"/>
      <c r="DA18" s="254"/>
      <c r="DB18" s="254"/>
      <c r="DC18" s="254"/>
      <c r="DD18" s="254"/>
      <c r="DE18" s="254"/>
      <c r="DF18" s="254"/>
      <c r="DG18" s="254"/>
      <c r="DH18" s="254"/>
      <c r="DI18" s="254"/>
      <c r="DJ18" s="254"/>
      <c r="DK18" s="254"/>
      <c r="DL18" s="254"/>
    </row>
    <row r="19" spans="9:116" ht="13.2"/>
    <row r="20" spans="9:116" ht="13.2"/>
    <row r="21" spans="9:116" ht="13.2">
      <c r="DL21" s="254"/>
    </row>
    <row r="22" spans="9:116" ht="13.2">
      <c r="DI22" s="254"/>
      <c r="DJ22" s="254"/>
      <c r="DK22" s="254"/>
      <c r="DL22" s="254"/>
    </row>
    <row r="23" spans="9:116" ht="13.2">
      <c r="CY23" s="254"/>
      <c r="CZ23" s="254"/>
      <c r="DA23" s="254"/>
      <c r="DB23" s="254"/>
      <c r="DC23" s="254"/>
      <c r="DD23" s="254"/>
      <c r="DE23" s="254"/>
      <c r="DF23" s="254"/>
      <c r="DG23" s="254"/>
      <c r="DH23" s="254"/>
      <c r="DI23" s="254"/>
      <c r="DJ23" s="254"/>
      <c r="DK23" s="254"/>
      <c r="DL23" s="254"/>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4"/>
      <c r="DA35" s="254"/>
      <c r="DB35" s="254"/>
      <c r="DC35" s="254"/>
      <c r="DD35" s="254"/>
      <c r="DE35" s="254"/>
      <c r="DF35" s="254"/>
      <c r="DG35" s="254"/>
      <c r="DH35" s="254"/>
      <c r="DI35" s="254"/>
      <c r="DJ35" s="254"/>
      <c r="DK35" s="254"/>
      <c r="DL35" s="254"/>
    </row>
    <row r="36" spans="15:116" ht="13.2"/>
    <row r="37" spans="15:116" ht="13.2">
      <c r="DL37" s="254"/>
    </row>
    <row r="38" spans="15:116" ht="13.2">
      <c r="DI38" s="254"/>
      <c r="DJ38" s="254"/>
      <c r="DK38" s="254"/>
      <c r="DL38" s="254"/>
    </row>
    <row r="39" spans="15:116" ht="13.2"/>
    <row r="40" spans="15:116" ht="13.2"/>
    <row r="41" spans="15:116" ht="13.2"/>
    <row r="42" spans="15:116" ht="13.2"/>
    <row r="43" spans="15:116" ht="13.2">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c r="CM43" s="254"/>
      <c r="CN43" s="254"/>
      <c r="CO43" s="254"/>
      <c r="CP43" s="254"/>
      <c r="CQ43" s="254"/>
      <c r="CR43" s="254"/>
      <c r="CS43" s="254"/>
      <c r="CT43" s="254"/>
      <c r="CU43" s="254"/>
      <c r="CV43" s="254"/>
      <c r="CW43" s="254"/>
      <c r="CX43" s="254"/>
      <c r="CY43" s="254"/>
      <c r="CZ43" s="254"/>
      <c r="DA43" s="254"/>
      <c r="DB43" s="254"/>
      <c r="DC43" s="254"/>
      <c r="DD43" s="254"/>
      <c r="DE43" s="254"/>
      <c r="DF43" s="254"/>
      <c r="DG43" s="254"/>
      <c r="DH43" s="254"/>
      <c r="DI43" s="254"/>
      <c r="DJ43" s="254"/>
      <c r="DK43" s="254"/>
      <c r="DL43" s="254"/>
    </row>
    <row r="44" spans="15:116" ht="13.2">
      <c r="DL44" s="254"/>
    </row>
    <row r="45" spans="15:116" ht="13.2"/>
    <row r="46" spans="15:116" ht="13.2">
      <c r="DA46" s="254"/>
      <c r="DB46" s="254"/>
      <c r="DC46" s="254"/>
      <c r="DD46" s="254"/>
      <c r="DE46" s="254"/>
      <c r="DF46" s="254"/>
      <c r="DG46" s="254"/>
      <c r="DH46" s="254"/>
      <c r="DI46" s="254"/>
      <c r="DJ46" s="254"/>
      <c r="DK46" s="254"/>
      <c r="DL46" s="254"/>
    </row>
    <row r="47" spans="15:116" ht="13.2"/>
    <row r="48" spans="15:116" ht="13.2"/>
    <row r="49" spans="104:116" ht="13.2"/>
    <row r="50" spans="104:116" ht="13.2">
      <c r="CZ50" s="254"/>
      <c r="DA50" s="254"/>
      <c r="DB50" s="254"/>
      <c r="DC50" s="254"/>
      <c r="DD50" s="254"/>
      <c r="DE50" s="254"/>
      <c r="DF50" s="254"/>
      <c r="DG50" s="254"/>
      <c r="DH50" s="254"/>
      <c r="DI50" s="254"/>
      <c r="DJ50" s="254"/>
      <c r="DK50" s="254"/>
      <c r="DL50" s="254"/>
    </row>
    <row r="51" spans="104:116" ht="13.2"/>
    <row r="52" spans="104:116" ht="13.2"/>
    <row r="53" spans="104:116" ht="13.2">
      <c r="DL53" s="254"/>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4"/>
      <c r="DD67" s="254"/>
      <c r="DE67" s="254"/>
      <c r="DF67" s="254"/>
      <c r="DG67" s="254"/>
      <c r="DH67" s="254"/>
      <c r="DI67" s="254"/>
      <c r="DJ67" s="254"/>
      <c r="DK67" s="254"/>
      <c r="DL67" s="254"/>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ZMxOeBeyTeB+yvuiurY4cE5RYUhaq8wTHGV0XhK1Qubwy+yQrrYmIAA/CsjgLEt61Oi9jwCC+vniV1DaNTRQ0g==" saltValue="4ct0+jsAhsdH6Z9/NzXwI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8" zoomScaleSheetLayoutView="88" workbookViewId="0">
      <selection activeCell="A4" sqref="A4"/>
    </sheetView>
  </sheetViews>
  <sheetFormatPr defaultColWidth="0" defaultRowHeight="13.5" customHeight="1" zeroHeight="1"/>
  <cols>
    <col min="1" max="36" width="2.44140625" style="256" customWidth="1"/>
    <col min="37" max="44" width="17" style="256" customWidth="1"/>
    <col min="45" max="45" width="6.109375" style="263" customWidth="1"/>
    <col min="46" max="46" width="3" style="261" customWidth="1"/>
    <col min="47" max="47" width="19.109375" style="256" hidden="1" customWidth="1"/>
    <col min="48" max="52" width="12.6640625" style="256" hidden="1" customWidth="1"/>
    <col min="53" max="16384" width="8.6640625" style="256" hidden="1"/>
  </cols>
  <sheetData>
    <row r="1" spans="1:46" ht="13.2">
      <c r="AS1" s="257"/>
      <c r="AT1" s="257"/>
    </row>
    <row r="2" spans="1:46" ht="13.2">
      <c r="AS2" s="257"/>
      <c r="AT2" s="257"/>
    </row>
    <row r="3" spans="1:46" ht="13.2">
      <c r="AS3" s="257"/>
      <c r="AT3" s="257"/>
    </row>
    <row r="4" spans="1:46" ht="13.2">
      <c r="AS4" s="257"/>
      <c r="AT4" s="257"/>
    </row>
    <row r="5" spans="1:46" ht="16.2">
      <c r="A5" s="258" t="s">
        <v>474</v>
      </c>
      <c r="B5" s="259"/>
      <c r="C5" s="259"/>
      <c r="D5" s="259"/>
      <c r="E5" s="259"/>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60"/>
    </row>
    <row r="6" spans="1:46" ht="13.2">
      <c r="A6" s="261"/>
      <c r="B6" s="257"/>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62" t="s">
        <v>475</v>
      </c>
      <c r="AL6" s="262"/>
      <c r="AM6" s="262"/>
      <c r="AN6" s="262"/>
      <c r="AO6" s="257"/>
      <c r="AP6" s="257"/>
      <c r="AQ6" s="257"/>
      <c r="AR6" s="257"/>
    </row>
    <row r="7" spans="1:46" ht="13.5" customHeight="1">
      <c r="A7" s="261"/>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64"/>
      <c r="AL7" s="265"/>
      <c r="AM7" s="265"/>
      <c r="AN7" s="266"/>
      <c r="AO7" s="1114" t="s">
        <v>476</v>
      </c>
      <c r="AP7" s="267"/>
      <c r="AQ7" s="268" t="s">
        <v>477</v>
      </c>
      <c r="AR7" s="269"/>
    </row>
    <row r="8" spans="1:46" ht="13.2">
      <c r="A8" s="261"/>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70"/>
      <c r="AL8" s="271"/>
      <c r="AM8" s="271"/>
      <c r="AN8" s="272"/>
      <c r="AO8" s="1115"/>
      <c r="AP8" s="273" t="s">
        <v>478</v>
      </c>
      <c r="AQ8" s="274" t="s">
        <v>479</v>
      </c>
      <c r="AR8" s="275" t="s">
        <v>480</v>
      </c>
    </row>
    <row r="9" spans="1:46" ht="13.2">
      <c r="A9" s="261"/>
      <c r="B9" s="257"/>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1116" t="s">
        <v>481</v>
      </c>
      <c r="AL9" s="1117"/>
      <c r="AM9" s="1117"/>
      <c r="AN9" s="1118"/>
      <c r="AO9" s="276">
        <v>4356975</v>
      </c>
      <c r="AP9" s="276">
        <v>58524</v>
      </c>
      <c r="AQ9" s="277">
        <v>66486</v>
      </c>
      <c r="AR9" s="278">
        <v>-12</v>
      </c>
    </row>
    <row r="10" spans="1:46" ht="13.5" customHeight="1">
      <c r="A10" s="261"/>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1116" t="s">
        <v>482</v>
      </c>
      <c r="AL10" s="1117"/>
      <c r="AM10" s="1117"/>
      <c r="AN10" s="1118"/>
      <c r="AO10" s="279">
        <v>806160</v>
      </c>
      <c r="AP10" s="279">
        <v>10828</v>
      </c>
      <c r="AQ10" s="280">
        <v>6147</v>
      </c>
      <c r="AR10" s="281">
        <v>76.2</v>
      </c>
    </row>
    <row r="11" spans="1:46" ht="13.5" customHeight="1">
      <c r="A11" s="261"/>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1116" t="s">
        <v>483</v>
      </c>
      <c r="AL11" s="1117"/>
      <c r="AM11" s="1117"/>
      <c r="AN11" s="1118"/>
      <c r="AO11" s="279">
        <v>20782</v>
      </c>
      <c r="AP11" s="279">
        <v>279</v>
      </c>
      <c r="AQ11" s="280">
        <v>1219</v>
      </c>
      <c r="AR11" s="281">
        <v>-77.099999999999994</v>
      </c>
    </row>
    <row r="12" spans="1:46" ht="13.5" customHeight="1">
      <c r="A12" s="261"/>
      <c r="B12" s="257"/>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1116" t="s">
        <v>484</v>
      </c>
      <c r="AL12" s="1117"/>
      <c r="AM12" s="1117"/>
      <c r="AN12" s="1118"/>
      <c r="AO12" s="279" t="s">
        <v>485</v>
      </c>
      <c r="AP12" s="279" t="s">
        <v>485</v>
      </c>
      <c r="AQ12" s="280">
        <v>9</v>
      </c>
      <c r="AR12" s="281" t="s">
        <v>485</v>
      </c>
    </row>
    <row r="13" spans="1:46" ht="13.5" customHeight="1">
      <c r="A13" s="261"/>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1116" t="s">
        <v>486</v>
      </c>
      <c r="AL13" s="1117"/>
      <c r="AM13" s="1117"/>
      <c r="AN13" s="1118"/>
      <c r="AO13" s="279">
        <v>210716</v>
      </c>
      <c r="AP13" s="279">
        <v>2830</v>
      </c>
      <c r="AQ13" s="280">
        <v>2955</v>
      </c>
      <c r="AR13" s="281">
        <v>-4.2</v>
      </c>
    </row>
    <row r="14" spans="1:46" ht="13.5" customHeight="1">
      <c r="A14" s="261"/>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1116" t="s">
        <v>487</v>
      </c>
      <c r="AL14" s="1117"/>
      <c r="AM14" s="1117"/>
      <c r="AN14" s="1118"/>
      <c r="AO14" s="279">
        <v>206889</v>
      </c>
      <c r="AP14" s="279">
        <v>2779</v>
      </c>
      <c r="AQ14" s="280">
        <v>1434</v>
      </c>
      <c r="AR14" s="281">
        <v>93.8</v>
      </c>
    </row>
    <row r="15" spans="1:46" ht="13.5" customHeight="1">
      <c r="A15" s="261"/>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1119" t="s">
        <v>488</v>
      </c>
      <c r="AL15" s="1120"/>
      <c r="AM15" s="1120"/>
      <c r="AN15" s="1121"/>
      <c r="AO15" s="279">
        <v>-274847</v>
      </c>
      <c r="AP15" s="279">
        <v>-3692</v>
      </c>
      <c r="AQ15" s="280">
        <v>-3102</v>
      </c>
      <c r="AR15" s="281">
        <v>19</v>
      </c>
    </row>
    <row r="16" spans="1:46" ht="13.2">
      <c r="A16" s="261"/>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1119" t="s">
        <v>177</v>
      </c>
      <c r="AL16" s="1120"/>
      <c r="AM16" s="1120"/>
      <c r="AN16" s="1121"/>
      <c r="AO16" s="279">
        <v>5326675</v>
      </c>
      <c r="AP16" s="279">
        <v>71549</v>
      </c>
      <c r="AQ16" s="280">
        <v>75147</v>
      </c>
      <c r="AR16" s="281">
        <v>-4.8</v>
      </c>
    </row>
    <row r="17" spans="1:46" ht="13.2">
      <c r="A17" s="261"/>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82"/>
    </row>
    <row r="18" spans="1:46" ht="13.2">
      <c r="A18" s="261"/>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83"/>
      <c r="AR18" s="283"/>
    </row>
    <row r="19" spans="1:46" ht="13.2">
      <c r="A19" s="261"/>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t="s">
        <v>489</v>
      </c>
      <c r="AL19" s="257"/>
      <c r="AM19" s="257"/>
      <c r="AN19" s="257"/>
      <c r="AO19" s="257"/>
      <c r="AP19" s="257"/>
      <c r="AQ19" s="257"/>
      <c r="AR19" s="257"/>
    </row>
    <row r="20" spans="1:46" ht="13.2">
      <c r="A20" s="261"/>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84"/>
      <c r="AL20" s="285"/>
      <c r="AM20" s="285"/>
      <c r="AN20" s="286"/>
      <c r="AO20" s="287" t="s">
        <v>490</v>
      </c>
      <c r="AP20" s="288" t="s">
        <v>491</v>
      </c>
      <c r="AQ20" s="289" t="s">
        <v>492</v>
      </c>
      <c r="AR20" s="290"/>
    </row>
    <row r="21" spans="1:46" s="296" customFormat="1" ht="13.2">
      <c r="A21" s="291"/>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1122" t="s">
        <v>493</v>
      </c>
      <c r="AL21" s="1123"/>
      <c r="AM21" s="1123"/>
      <c r="AN21" s="1124"/>
      <c r="AO21" s="292">
        <v>6.15</v>
      </c>
      <c r="AP21" s="293">
        <v>6.62</v>
      </c>
      <c r="AQ21" s="294">
        <v>-0.47</v>
      </c>
      <c r="AR21" s="262"/>
      <c r="AS21" s="295"/>
      <c r="AT21" s="291"/>
    </row>
    <row r="22" spans="1:46" s="296" customFormat="1" ht="13.2">
      <c r="A22" s="291"/>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1122" t="s">
        <v>494</v>
      </c>
      <c r="AL22" s="1123"/>
      <c r="AM22" s="1123"/>
      <c r="AN22" s="1124"/>
      <c r="AO22" s="297">
        <v>99.1</v>
      </c>
      <c r="AP22" s="298">
        <v>98.3</v>
      </c>
      <c r="AQ22" s="299">
        <v>0.8</v>
      </c>
      <c r="AR22" s="283"/>
      <c r="AS22" s="295"/>
      <c r="AT22" s="291"/>
    </row>
    <row r="23" spans="1:46" s="296" customFormat="1" ht="13.2">
      <c r="A23" s="291"/>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83"/>
      <c r="AQ23" s="283"/>
      <c r="AR23" s="283"/>
      <c r="AS23" s="295"/>
      <c r="AT23" s="291"/>
    </row>
    <row r="24" spans="1:46" s="296" customFormat="1" ht="13.2">
      <c r="A24" s="291"/>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83"/>
      <c r="AQ24" s="283"/>
      <c r="AR24" s="283"/>
      <c r="AS24" s="295"/>
      <c r="AT24" s="291"/>
    </row>
    <row r="25" spans="1:46" s="296" customFormat="1" ht="13.2">
      <c r="A25" s="300"/>
      <c r="B25" s="301"/>
      <c r="C25" s="301"/>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301"/>
      <c r="AG25" s="301"/>
      <c r="AH25" s="301"/>
      <c r="AI25" s="301"/>
      <c r="AJ25" s="301"/>
      <c r="AK25" s="301"/>
      <c r="AL25" s="301"/>
      <c r="AM25" s="301"/>
      <c r="AN25" s="301"/>
      <c r="AO25" s="301"/>
      <c r="AP25" s="302"/>
      <c r="AQ25" s="302"/>
      <c r="AR25" s="302"/>
      <c r="AS25" s="303"/>
      <c r="AT25" s="291"/>
    </row>
    <row r="26" spans="1:46" s="296" customFormat="1" ht="13.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2"/>
    </row>
    <row r="27" spans="1:46" ht="13.2">
      <c r="A27" s="304"/>
      <c r="AO27" s="257"/>
      <c r="AP27" s="257"/>
      <c r="AQ27" s="257"/>
      <c r="AR27" s="257"/>
      <c r="AS27" s="257"/>
      <c r="AT27" s="257"/>
    </row>
    <row r="28" spans="1:46" ht="16.2">
      <c r="A28" s="258" t="s">
        <v>496</v>
      </c>
      <c r="B28" s="259"/>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305"/>
    </row>
    <row r="29" spans="1:46" ht="13.2">
      <c r="A29" s="261"/>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62" t="s">
        <v>497</v>
      </c>
      <c r="AL29" s="262"/>
      <c r="AM29" s="262"/>
      <c r="AN29" s="262"/>
      <c r="AO29" s="257"/>
      <c r="AP29" s="257"/>
      <c r="AQ29" s="257"/>
      <c r="AR29" s="257"/>
      <c r="AS29" s="306"/>
    </row>
    <row r="30" spans="1:46" ht="13.5" customHeight="1">
      <c r="A30" s="261"/>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64"/>
      <c r="AL30" s="265"/>
      <c r="AM30" s="265"/>
      <c r="AN30" s="266"/>
      <c r="AO30" s="1114" t="s">
        <v>476</v>
      </c>
      <c r="AP30" s="267"/>
      <c r="AQ30" s="268" t="s">
        <v>477</v>
      </c>
      <c r="AR30" s="269"/>
    </row>
    <row r="31" spans="1:46" ht="13.2">
      <c r="A31" s="261"/>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70"/>
      <c r="AL31" s="271"/>
      <c r="AM31" s="271"/>
      <c r="AN31" s="272"/>
      <c r="AO31" s="1115"/>
      <c r="AP31" s="273" t="s">
        <v>478</v>
      </c>
      <c r="AQ31" s="274" t="s">
        <v>479</v>
      </c>
      <c r="AR31" s="275" t="s">
        <v>480</v>
      </c>
    </row>
    <row r="32" spans="1:46" ht="27" customHeight="1">
      <c r="A32" s="261"/>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7"/>
      <c r="AK32" s="1130" t="s">
        <v>498</v>
      </c>
      <c r="AL32" s="1131"/>
      <c r="AM32" s="1131"/>
      <c r="AN32" s="1132"/>
      <c r="AO32" s="307">
        <v>2644350</v>
      </c>
      <c r="AP32" s="307">
        <v>35519</v>
      </c>
      <c r="AQ32" s="308">
        <v>34847</v>
      </c>
      <c r="AR32" s="309">
        <v>1.9</v>
      </c>
    </row>
    <row r="33" spans="1:46" ht="13.5" customHeight="1">
      <c r="A33" s="261"/>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1130" t="s">
        <v>499</v>
      </c>
      <c r="AL33" s="1131"/>
      <c r="AM33" s="1131"/>
      <c r="AN33" s="1132"/>
      <c r="AO33" s="307" t="s">
        <v>485</v>
      </c>
      <c r="AP33" s="307" t="s">
        <v>485</v>
      </c>
      <c r="AQ33" s="308" t="s">
        <v>485</v>
      </c>
      <c r="AR33" s="309" t="s">
        <v>485</v>
      </c>
    </row>
    <row r="34" spans="1:46" ht="27" customHeight="1">
      <c r="A34" s="261"/>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1130" t="s">
        <v>500</v>
      </c>
      <c r="AL34" s="1131"/>
      <c r="AM34" s="1131"/>
      <c r="AN34" s="1132"/>
      <c r="AO34" s="307" t="s">
        <v>485</v>
      </c>
      <c r="AP34" s="307" t="s">
        <v>485</v>
      </c>
      <c r="AQ34" s="308">
        <v>5</v>
      </c>
      <c r="AR34" s="309" t="s">
        <v>485</v>
      </c>
    </row>
    <row r="35" spans="1:46" ht="27" customHeight="1">
      <c r="A35" s="261"/>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1130" t="s">
        <v>501</v>
      </c>
      <c r="AL35" s="1131"/>
      <c r="AM35" s="1131"/>
      <c r="AN35" s="1132"/>
      <c r="AO35" s="307">
        <v>196819</v>
      </c>
      <c r="AP35" s="307">
        <v>2644</v>
      </c>
      <c r="AQ35" s="308">
        <v>8260</v>
      </c>
      <c r="AR35" s="309">
        <v>-68</v>
      </c>
    </row>
    <row r="36" spans="1:46" ht="27" customHeight="1">
      <c r="A36" s="261"/>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1130" t="s">
        <v>502</v>
      </c>
      <c r="AL36" s="1131"/>
      <c r="AM36" s="1131"/>
      <c r="AN36" s="1132"/>
      <c r="AO36" s="307">
        <v>45766</v>
      </c>
      <c r="AP36" s="307">
        <v>615</v>
      </c>
      <c r="AQ36" s="308">
        <v>1689</v>
      </c>
      <c r="AR36" s="309">
        <v>-63.6</v>
      </c>
    </row>
    <row r="37" spans="1:46" ht="13.5" customHeight="1">
      <c r="A37" s="261"/>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1130" t="s">
        <v>503</v>
      </c>
      <c r="AL37" s="1131"/>
      <c r="AM37" s="1131"/>
      <c r="AN37" s="1132"/>
      <c r="AO37" s="307">
        <v>328</v>
      </c>
      <c r="AP37" s="307">
        <v>4</v>
      </c>
      <c r="AQ37" s="308">
        <v>748</v>
      </c>
      <c r="AR37" s="309">
        <v>-99.5</v>
      </c>
    </row>
    <row r="38" spans="1:46" ht="27" customHeight="1">
      <c r="A38" s="261"/>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1133" t="s">
        <v>504</v>
      </c>
      <c r="AL38" s="1134"/>
      <c r="AM38" s="1134"/>
      <c r="AN38" s="1135"/>
      <c r="AO38" s="310" t="s">
        <v>485</v>
      </c>
      <c r="AP38" s="310" t="s">
        <v>485</v>
      </c>
      <c r="AQ38" s="311">
        <v>1</v>
      </c>
      <c r="AR38" s="299" t="s">
        <v>485</v>
      </c>
      <c r="AS38" s="306"/>
    </row>
    <row r="39" spans="1:46" ht="13.2">
      <c r="A39" s="261"/>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c r="AI39" s="257"/>
      <c r="AJ39" s="257"/>
      <c r="AK39" s="1133" t="s">
        <v>505</v>
      </c>
      <c r="AL39" s="1134"/>
      <c r="AM39" s="1134"/>
      <c r="AN39" s="1135"/>
      <c r="AO39" s="307">
        <v>-569733</v>
      </c>
      <c r="AP39" s="307">
        <v>-7653</v>
      </c>
      <c r="AQ39" s="308">
        <v>-5762</v>
      </c>
      <c r="AR39" s="309">
        <v>32.799999999999997</v>
      </c>
      <c r="AS39" s="306"/>
    </row>
    <row r="40" spans="1:46" ht="27" customHeight="1">
      <c r="A40" s="261"/>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1130" t="s">
        <v>506</v>
      </c>
      <c r="AL40" s="1131"/>
      <c r="AM40" s="1131"/>
      <c r="AN40" s="1132"/>
      <c r="AO40" s="307">
        <v>-1559094</v>
      </c>
      <c r="AP40" s="307">
        <v>-20942</v>
      </c>
      <c r="AQ40" s="308">
        <v>-27609</v>
      </c>
      <c r="AR40" s="309">
        <v>-24.1</v>
      </c>
      <c r="AS40" s="306"/>
    </row>
    <row r="41" spans="1:46" ht="13.2">
      <c r="A41" s="261"/>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1136" t="s">
        <v>287</v>
      </c>
      <c r="AL41" s="1137"/>
      <c r="AM41" s="1137"/>
      <c r="AN41" s="1138"/>
      <c r="AO41" s="307">
        <v>758436</v>
      </c>
      <c r="AP41" s="307">
        <v>10187</v>
      </c>
      <c r="AQ41" s="308">
        <v>12179</v>
      </c>
      <c r="AR41" s="309">
        <v>-16.399999999999999</v>
      </c>
      <c r="AS41" s="306"/>
    </row>
    <row r="42" spans="1:46" ht="13.2">
      <c r="A42" s="261"/>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312"/>
      <c r="AL42" s="257"/>
      <c r="AM42" s="257"/>
      <c r="AN42" s="257"/>
      <c r="AO42" s="257"/>
      <c r="AP42" s="257"/>
      <c r="AQ42" s="283"/>
      <c r="AR42" s="283"/>
      <c r="AS42" s="306"/>
    </row>
    <row r="43" spans="1:46" ht="13.2">
      <c r="A43" s="261"/>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313"/>
      <c r="AQ43" s="283"/>
      <c r="AR43" s="257"/>
      <c r="AS43" s="306"/>
    </row>
    <row r="44" spans="1:46" ht="13.2">
      <c r="A44" s="261"/>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83"/>
      <c r="AR44" s="257"/>
    </row>
    <row r="45" spans="1:46" ht="13.2">
      <c r="A45" s="259"/>
      <c r="B45" s="259"/>
      <c r="C45" s="259"/>
      <c r="D45" s="259"/>
      <c r="E45" s="259"/>
      <c r="F45" s="259"/>
      <c r="G45" s="259"/>
      <c r="H45" s="259"/>
      <c r="I45" s="259"/>
      <c r="J45" s="259"/>
      <c r="K45" s="259"/>
      <c r="L45" s="259"/>
      <c r="M45" s="259"/>
      <c r="N45" s="259"/>
      <c r="O45" s="259"/>
      <c r="P45" s="259"/>
      <c r="Q45" s="259"/>
      <c r="R45" s="259"/>
      <c r="S45" s="259"/>
      <c r="T45" s="259"/>
      <c r="U45" s="259"/>
      <c r="V45" s="259"/>
      <c r="W45" s="259"/>
      <c r="X45" s="259"/>
      <c r="Y45" s="259"/>
      <c r="Z45" s="259"/>
      <c r="AA45" s="259"/>
      <c r="AB45" s="259"/>
      <c r="AC45" s="259"/>
      <c r="AD45" s="259"/>
      <c r="AE45" s="259"/>
      <c r="AF45" s="259"/>
      <c r="AG45" s="259"/>
      <c r="AH45" s="259"/>
      <c r="AI45" s="259"/>
      <c r="AJ45" s="259"/>
      <c r="AK45" s="259"/>
      <c r="AL45" s="259"/>
      <c r="AM45" s="259"/>
      <c r="AN45" s="259"/>
      <c r="AO45" s="259"/>
      <c r="AP45" s="259"/>
      <c r="AQ45" s="314"/>
      <c r="AR45" s="259"/>
      <c r="AS45" s="259"/>
      <c r="AT45" s="257"/>
    </row>
    <row r="46" spans="1:46" ht="13.2">
      <c r="A46" s="315"/>
      <c r="B46" s="315"/>
      <c r="C46" s="315"/>
      <c r="D46" s="315"/>
      <c r="E46" s="315"/>
      <c r="F46" s="315"/>
      <c r="G46" s="315"/>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257"/>
    </row>
    <row r="47" spans="1:46" ht="17.25" customHeight="1">
      <c r="A47" s="316" t="s">
        <v>507</v>
      </c>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row>
    <row r="48" spans="1:46" ht="13.2">
      <c r="A48" s="261"/>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317" t="s">
        <v>508</v>
      </c>
      <c r="AL48" s="317"/>
      <c r="AM48" s="317"/>
      <c r="AN48" s="317"/>
      <c r="AO48" s="317"/>
      <c r="AP48" s="317"/>
      <c r="AQ48" s="318"/>
      <c r="AR48" s="317"/>
    </row>
    <row r="49" spans="1:44" ht="13.5" customHeight="1">
      <c r="A49" s="261"/>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319"/>
      <c r="AL49" s="320"/>
      <c r="AM49" s="1125" t="s">
        <v>476</v>
      </c>
      <c r="AN49" s="1127" t="s">
        <v>509</v>
      </c>
      <c r="AO49" s="1128"/>
      <c r="AP49" s="1128"/>
      <c r="AQ49" s="1128"/>
      <c r="AR49" s="1129"/>
    </row>
    <row r="50" spans="1:44" ht="13.2">
      <c r="A50" s="261"/>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321"/>
      <c r="AL50" s="322"/>
      <c r="AM50" s="1126"/>
      <c r="AN50" s="323" t="s">
        <v>510</v>
      </c>
      <c r="AO50" s="324" t="s">
        <v>511</v>
      </c>
      <c r="AP50" s="325" t="s">
        <v>512</v>
      </c>
      <c r="AQ50" s="326" t="s">
        <v>513</v>
      </c>
      <c r="AR50" s="327" t="s">
        <v>514</v>
      </c>
    </row>
    <row r="51" spans="1:44" ht="13.2">
      <c r="A51" s="261"/>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319" t="s">
        <v>515</v>
      </c>
      <c r="AL51" s="320"/>
      <c r="AM51" s="328">
        <v>3207471</v>
      </c>
      <c r="AN51" s="329">
        <v>42563</v>
      </c>
      <c r="AO51" s="330">
        <v>20.3</v>
      </c>
      <c r="AP51" s="331">
        <v>45588</v>
      </c>
      <c r="AQ51" s="332">
        <v>8.6999999999999993</v>
      </c>
      <c r="AR51" s="333">
        <v>11.6</v>
      </c>
    </row>
    <row r="52" spans="1:44" ht="13.2">
      <c r="A52" s="261"/>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334"/>
      <c r="AL52" s="335" t="s">
        <v>516</v>
      </c>
      <c r="AM52" s="336">
        <v>2278939</v>
      </c>
      <c r="AN52" s="337">
        <v>30241</v>
      </c>
      <c r="AO52" s="338">
        <v>12.1</v>
      </c>
      <c r="AP52" s="339">
        <v>24150</v>
      </c>
      <c r="AQ52" s="340">
        <v>3.4</v>
      </c>
      <c r="AR52" s="341">
        <v>8.6999999999999993</v>
      </c>
    </row>
    <row r="53" spans="1:44" ht="13.2">
      <c r="A53" s="261"/>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c r="AA53" s="257"/>
      <c r="AB53" s="257"/>
      <c r="AC53" s="257"/>
      <c r="AD53" s="257"/>
      <c r="AE53" s="257"/>
      <c r="AF53" s="257"/>
      <c r="AG53" s="257"/>
      <c r="AH53" s="257"/>
      <c r="AI53" s="257"/>
      <c r="AJ53" s="257"/>
      <c r="AK53" s="319" t="s">
        <v>517</v>
      </c>
      <c r="AL53" s="320"/>
      <c r="AM53" s="328">
        <v>3069016</v>
      </c>
      <c r="AN53" s="329">
        <v>40810</v>
      </c>
      <c r="AO53" s="330">
        <v>-4.0999999999999996</v>
      </c>
      <c r="AP53" s="331">
        <v>45483</v>
      </c>
      <c r="AQ53" s="332">
        <v>-0.2</v>
      </c>
      <c r="AR53" s="333">
        <v>-3.9</v>
      </c>
    </row>
    <row r="54" spans="1:44" ht="13.2">
      <c r="A54" s="261"/>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334"/>
      <c r="AL54" s="335" t="s">
        <v>516</v>
      </c>
      <c r="AM54" s="336">
        <v>1835663</v>
      </c>
      <c r="AN54" s="337">
        <v>24410</v>
      </c>
      <c r="AO54" s="338">
        <v>-19.3</v>
      </c>
      <c r="AP54" s="339">
        <v>24241</v>
      </c>
      <c r="AQ54" s="340">
        <v>0.4</v>
      </c>
      <c r="AR54" s="341">
        <v>-19.7</v>
      </c>
    </row>
    <row r="55" spans="1:44" ht="13.2">
      <c r="A55" s="261"/>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7"/>
      <c r="AG55" s="257"/>
      <c r="AH55" s="257"/>
      <c r="AI55" s="257"/>
      <c r="AJ55" s="257"/>
      <c r="AK55" s="319" t="s">
        <v>518</v>
      </c>
      <c r="AL55" s="320"/>
      <c r="AM55" s="328">
        <v>1878789</v>
      </c>
      <c r="AN55" s="329">
        <v>25110</v>
      </c>
      <c r="AO55" s="330">
        <v>-38.5</v>
      </c>
      <c r="AP55" s="331">
        <v>45945</v>
      </c>
      <c r="AQ55" s="332">
        <v>1</v>
      </c>
      <c r="AR55" s="333">
        <v>-39.5</v>
      </c>
    </row>
    <row r="56" spans="1:44" ht="13.2">
      <c r="A56" s="261"/>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334"/>
      <c r="AL56" s="335" t="s">
        <v>516</v>
      </c>
      <c r="AM56" s="336">
        <v>1477560</v>
      </c>
      <c r="AN56" s="337">
        <v>19748</v>
      </c>
      <c r="AO56" s="338">
        <v>-19.100000000000001</v>
      </c>
      <c r="AP56" s="339">
        <v>25180</v>
      </c>
      <c r="AQ56" s="340">
        <v>3.9</v>
      </c>
      <c r="AR56" s="341">
        <v>-23</v>
      </c>
    </row>
    <row r="57" spans="1:44" ht="13.2">
      <c r="A57" s="261"/>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319" t="s">
        <v>519</v>
      </c>
      <c r="AL57" s="320"/>
      <c r="AM57" s="328">
        <v>1950532</v>
      </c>
      <c r="AN57" s="329">
        <v>26119</v>
      </c>
      <c r="AO57" s="330">
        <v>4</v>
      </c>
      <c r="AP57" s="331">
        <v>44475</v>
      </c>
      <c r="AQ57" s="332">
        <v>-3.2</v>
      </c>
      <c r="AR57" s="333">
        <v>7.2</v>
      </c>
    </row>
    <row r="58" spans="1:44" ht="13.2">
      <c r="A58" s="261"/>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334"/>
      <c r="AL58" s="335" t="s">
        <v>516</v>
      </c>
      <c r="AM58" s="336">
        <v>1715408</v>
      </c>
      <c r="AN58" s="337">
        <v>22970</v>
      </c>
      <c r="AO58" s="338">
        <v>16.3</v>
      </c>
      <c r="AP58" s="339">
        <v>24780</v>
      </c>
      <c r="AQ58" s="340">
        <v>-1.6</v>
      </c>
      <c r="AR58" s="341">
        <v>17.899999999999999</v>
      </c>
    </row>
    <row r="59" spans="1:44" ht="13.2">
      <c r="A59" s="261"/>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c r="AF59" s="257"/>
      <c r="AG59" s="257"/>
      <c r="AH59" s="257"/>
      <c r="AI59" s="257"/>
      <c r="AJ59" s="257"/>
      <c r="AK59" s="319" t="s">
        <v>520</v>
      </c>
      <c r="AL59" s="320"/>
      <c r="AM59" s="328">
        <v>2606807</v>
      </c>
      <c r="AN59" s="329">
        <v>35015</v>
      </c>
      <c r="AO59" s="330">
        <v>34.1</v>
      </c>
      <c r="AP59" s="331">
        <v>45982</v>
      </c>
      <c r="AQ59" s="332">
        <v>3.4</v>
      </c>
      <c r="AR59" s="333">
        <v>30.7</v>
      </c>
    </row>
    <row r="60" spans="1:44" ht="13.2">
      <c r="A60" s="261"/>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c r="AG60" s="257"/>
      <c r="AH60" s="257"/>
      <c r="AI60" s="257"/>
      <c r="AJ60" s="257"/>
      <c r="AK60" s="334"/>
      <c r="AL60" s="335" t="s">
        <v>516</v>
      </c>
      <c r="AM60" s="336">
        <v>2254558</v>
      </c>
      <c r="AN60" s="337">
        <v>30284</v>
      </c>
      <c r="AO60" s="338">
        <v>31.8</v>
      </c>
      <c r="AP60" s="339">
        <v>25583</v>
      </c>
      <c r="AQ60" s="340">
        <v>3.2</v>
      </c>
      <c r="AR60" s="341">
        <v>28.6</v>
      </c>
    </row>
    <row r="61" spans="1:44" ht="13.2">
      <c r="A61" s="261"/>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319" t="s">
        <v>521</v>
      </c>
      <c r="AL61" s="342"/>
      <c r="AM61" s="343">
        <v>2542523</v>
      </c>
      <c r="AN61" s="344">
        <v>33923</v>
      </c>
      <c r="AO61" s="345">
        <v>3.2</v>
      </c>
      <c r="AP61" s="346">
        <v>45495</v>
      </c>
      <c r="AQ61" s="347">
        <v>1.9</v>
      </c>
      <c r="AR61" s="333">
        <v>1.3</v>
      </c>
    </row>
    <row r="62" spans="1:44" ht="13.2">
      <c r="A62" s="261"/>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334"/>
      <c r="AL62" s="335" t="s">
        <v>516</v>
      </c>
      <c r="AM62" s="336">
        <v>1912426</v>
      </c>
      <c r="AN62" s="337">
        <v>25531</v>
      </c>
      <c r="AO62" s="338">
        <v>4.4000000000000004</v>
      </c>
      <c r="AP62" s="339">
        <v>24787</v>
      </c>
      <c r="AQ62" s="340">
        <v>1.9</v>
      </c>
      <c r="AR62" s="341">
        <v>2.5</v>
      </c>
    </row>
    <row r="63" spans="1:44" ht="13.2">
      <c r="A63" s="261"/>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row>
    <row r="64" spans="1:44" ht="13.2">
      <c r="A64" s="261"/>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row>
    <row r="65" spans="1:46" ht="13.2">
      <c r="A65" s="261"/>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row>
    <row r="66" spans="1:46" ht="13.2">
      <c r="A66" s="348"/>
      <c r="B66" s="315"/>
      <c r="C66" s="315"/>
      <c r="D66" s="315"/>
      <c r="E66" s="315"/>
      <c r="F66" s="315"/>
      <c r="G66" s="315"/>
      <c r="H66" s="315"/>
      <c r="I66" s="315"/>
      <c r="J66" s="315"/>
      <c r="K66" s="315"/>
      <c r="L66" s="315"/>
      <c r="M66" s="315"/>
      <c r="N66" s="315"/>
      <c r="O66" s="315"/>
      <c r="P66" s="315"/>
      <c r="Q66" s="315"/>
      <c r="R66" s="315"/>
      <c r="S66" s="315"/>
      <c r="T66" s="315"/>
      <c r="U66" s="315"/>
      <c r="V66" s="315"/>
      <c r="W66" s="315"/>
      <c r="X66" s="315"/>
      <c r="Y66" s="315"/>
      <c r="Z66" s="315"/>
      <c r="AA66" s="315"/>
      <c r="AB66" s="315"/>
      <c r="AC66" s="315"/>
      <c r="AD66" s="315"/>
      <c r="AE66" s="315"/>
      <c r="AF66" s="315"/>
      <c r="AG66" s="315"/>
      <c r="AH66" s="315"/>
      <c r="AI66" s="315"/>
      <c r="AJ66" s="315"/>
      <c r="AK66" s="315"/>
      <c r="AL66" s="315"/>
      <c r="AM66" s="315"/>
      <c r="AN66" s="315"/>
      <c r="AO66" s="315"/>
      <c r="AP66" s="315"/>
      <c r="AQ66" s="315"/>
      <c r="AR66" s="315"/>
      <c r="AS66" s="349"/>
    </row>
    <row r="67" spans="1:46" ht="13.5" hidden="1" customHeight="1">
      <c r="AK67" s="257"/>
      <c r="AL67" s="257"/>
      <c r="AM67" s="257"/>
      <c r="AN67" s="257"/>
      <c r="AO67" s="257"/>
      <c r="AP67" s="257"/>
      <c r="AQ67" s="257"/>
      <c r="AR67" s="257"/>
      <c r="AS67" s="257"/>
      <c r="AT67" s="257"/>
    </row>
    <row r="68" spans="1:46" ht="13.5" hidden="1" customHeight="1">
      <c r="AK68" s="257"/>
      <c r="AL68" s="257"/>
      <c r="AM68" s="257"/>
      <c r="AN68" s="257"/>
      <c r="AO68" s="257"/>
      <c r="AP68" s="257"/>
      <c r="AQ68" s="257"/>
      <c r="AR68" s="257"/>
    </row>
    <row r="69" spans="1:46" ht="13.5" hidden="1" customHeight="1">
      <c r="AK69" s="257"/>
      <c r="AL69" s="257"/>
      <c r="AM69" s="257"/>
      <c r="AN69" s="257"/>
      <c r="AO69" s="257"/>
      <c r="AP69" s="257"/>
      <c r="AQ69" s="257"/>
      <c r="AR69" s="257"/>
    </row>
    <row r="70" spans="1:46" ht="13.2" hidden="1">
      <c r="AK70" s="257"/>
      <c r="AL70" s="257"/>
      <c r="AM70" s="257"/>
      <c r="AN70" s="257"/>
      <c r="AO70" s="257"/>
      <c r="AP70" s="257"/>
      <c r="AQ70" s="257"/>
      <c r="AR70" s="257"/>
    </row>
    <row r="71" spans="1:46" ht="13.2" hidden="1">
      <c r="AK71" s="257"/>
      <c r="AL71" s="257"/>
      <c r="AM71" s="257"/>
      <c r="AN71" s="257"/>
      <c r="AO71" s="257"/>
      <c r="AP71" s="257"/>
      <c r="AQ71" s="257"/>
      <c r="AR71" s="257"/>
    </row>
    <row r="72" spans="1:46" ht="13.2" hidden="1">
      <c r="AK72" s="257"/>
      <c r="AL72" s="257"/>
      <c r="AM72" s="257"/>
      <c r="AN72" s="257"/>
      <c r="AO72" s="257"/>
      <c r="AP72" s="257"/>
      <c r="AQ72" s="257"/>
      <c r="AR72" s="257"/>
    </row>
    <row r="73" spans="1:46" ht="13.2" hidden="1">
      <c r="AK73" s="257"/>
      <c r="AL73" s="257"/>
      <c r="AM73" s="257"/>
      <c r="AN73" s="257"/>
      <c r="AO73" s="257"/>
      <c r="AP73" s="257"/>
      <c r="AQ73" s="257"/>
      <c r="AR73" s="257"/>
    </row>
  </sheetData>
  <sheetProtection algorithmName="SHA-512" hashValue="y+0pI323b4s6GUBODOt775MfwydpyNbyp/hgpnIVLJlDM+YfCQTH4oCPrUcp1Nf2aheR5ZMdtI5EmbVrbNLfLw==" saltValue="b0ZxqcstbmBGtyjig6Bn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70" zoomScaleNormal="70" zoomScaleSheetLayoutView="55" workbookViewId="0"/>
  </sheetViews>
  <sheetFormatPr defaultColWidth="0" defaultRowHeight="13.5" customHeight="1" zeroHeight="1"/>
  <cols>
    <col min="1" max="125" width="2.44140625" style="255" customWidth="1"/>
    <col min="126" max="16384" width="9" style="254" hidden="1"/>
  </cols>
  <sheetData>
    <row r="1" spans="2:125" ht="13.5" customHeight="1">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row>
    <row r="2" spans="2:125" ht="13.2">
      <c r="B2" s="254"/>
      <c r="DG2" s="254"/>
    </row>
    <row r="3" spans="2:125" ht="13.2">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H3" s="254"/>
      <c r="DI3" s="254"/>
      <c r="DJ3" s="254"/>
      <c r="DK3" s="254"/>
      <c r="DL3" s="254"/>
      <c r="DM3" s="254"/>
      <c r="DN3" s="254"/>
      <c r="DO3" s="254"/>
      <c r="DP3" s="254"/>
      <c r="DQ3" s="254"/>
      <c r="DR3" s="254"/>
      <c r="DS3" s="254"/>
      <c r="DT3" s="254"/>
      <c r="DU3" s="254"/>
    </row>
    <row r="4" spans="2:125" ht="13.2"/>
    <row r="5" spans="2:125" ht="13.2"/>
    <row r="6" spans="2:125" ht="13.2"/>
    <row r="7" spans="2:125" ht="13.2"/>
    <row r="8" spans="2:125" ht="13.2"/>
    <row r="9" spans="2:125" ht="13.2">
      <c r="DU9" s="254"/>
    </row>
    <row r="10" spans="2:125" ht="13.2"/>
    <row r="11" spans="2:125" ht="13.2"/>
    <row r="12" spans="2:125" ht="13.2"/>
    <row r="13" spans="2:125" ht="13.2"/>
    <row r="14" spans="2:125" ht="13.2"/>
    <row r="15" spans="2:125" ht="13.2"/>
    <row r="16" spans="2:125" ht="13.2"/>
    <row r="17" spans="125:125" ht="13.2">
      <c r="DU17" s="254"/>
    </row>
    <row r="18" spans="125:125" ht="13.2"/>
    <row r="19" spans="125:125" ht="13.2"/>
    <row r="20" spans="125:125" ht="13.2">
      <c r="DU20" s="254"/>
    </row>
    <row r="21" spans="125:125" ht="13.2">
      <c r="DU21" s="254"/>
    </row>
    <row r="22" spans="125:125" ht="13.2"/>
    <row r="23" spans="125:125" ht="13.2"/>
    <row r="24" spans="125:125" ht="13.2"/>
    <row r="25" spans="125:125" ht="13.2"/>
    <row r="26" spans="125:125" ht="13.2"/>
    <row r="27" spans="125:125" ht="13.2"/>
    <row r="28" spans="125:125" ht="13.2">
      <c r="DU28" s="254"/>
    </row>
    <row r="29" spans="125:125" ht="13.2"/>
    <row r="30" spans="125:125" ht="13.2"/>
    <row r="31" spans="125:125" ht="13.2"/>
    <row r="32" spans="125:125" ht="13.2"/>
    <row r="33" spans="2:125" ht="13.2">
      <c r="B33" s="254"/>
      <c r="G33" s="254"/>
      <c r="I33" s="254"/>
    </row>
    <row r="34" spans="2:125" ht="13.2">
      <c r="C34" s="254"/>
      <c r="P34" s="254"/>
      <c r="DE34" s="254"/>
      <c r="DH34" s="254"/>
    </row>
    <row r="35" spans="2:125" ht="13.2">
      <c r="D35" s="254"/>
      <c r="E35" s="254"/>
      <c r="DG35" s="254"/>
      <c r="DJ35" s="254"/>
      <c r="DP35" s="254"/>
      <c r="DQ35" s="254"/>
      <c r="DR35" s="254"/>
      <c r="DS35" s="254"/>
      <c r="DT35" s="254"/>
      <c r="DU35" s="254"/>
    </row>
    <row r="36" spans="2:125" ht="13.2">
      <c r="F36" s="254"/>
      <c r="H36" s="254"/>
      <c r="J36" s="254"/>
      <c r="K36" s="254"/>
      <c r="L36" s="254"/>
      <c r="M36" s="254"/>
      <c r="N36" s="254"/>
      <c r="O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c r="BC36" s="254"/>
      <c r="BD36" s="254"/>
      <c r="BE36" s="254"/>
      <c r="BF36" s="254"/>
      <c r="BG36" s="254"/>
      <c r="BH36" s="254"/>
      <c r="BI36" s="254"/>
      <c r="BJ36" s="254"/>
      <c r="BK36" s="254"/>
      <c r="BL36" s="254"/>
      <c r="BM36" s="254"/>
      <c r="BN36" s="254"/>
      <c r="BO36" s="254"/>
      <c r="BP36" s="254"/>
      <c r="BQ36" s="254"/>
      <c r="BR36" s="254"/>
      <c r="BS36" s="254"/>
      <c r="BT36" s="254"/>
      <c r="BU36" s="254"/>
      <c r="BV36" s="254"/>
      <c r="BW36" s="254"/>
      <c r="BX36" s="254"/>
      <c r="BY36" s="254"/>
      <c r="BZ36" s="254"/>
      <c r="CA36" s="254"/>
      <c r="CB36" s="254"/>
      <c r="CC36" s="254"/>
      <c r="CD36" s="254"/>
      <c r="CE36" s="254"/>
      <c r="CF36" s="254"/>
      <c r="CG36" s="254"/>
      <c r="CH36" s="254"/>
      <c r="CI36" s="254"/>
      <c r="CJ36" s="254"/>
      <c r="CK36" s="254"/>
      <c r="CL36" s="254"/>
      <c r="CM36" s="254"/>
      <c r="CN36" s="254"/>
      <c r="CO36" s="254"/>
      <c r="CP36" s="254"/>
      <c r="CQ36" s="254"/>
      <c r="CR36" s="254"/>
      <c r="CS36" s="254"/>
      <c r="CT36" s="254"/>
      <c r="CU36" s="254"/>
      <c r="CV36" s="254"/>
      <c r="CW36" s="254"/>
      <c r="CX36" s="254"/>
      <c r="CY36" s="254"/>
      <c r="CZ36" s="254"/>
      <c r="DA36" s="254"/>
      <c r="DB36" s="254"/>
      <c r="DC36" s="254"/>
      <c r="DD36" s="254"/>
      <c r="DF36" s="254"/>
      <c r="DI36" s="254"/>
      <c r="DK36" s="254"/>
      <c r="DL36" s="254"/>
      <c r="DM36" s="254"/>
      <c r="DN36" s="254"/>
      <c r="DO36" s="254"/>
      <c r="DP36" s="254"/>
      <c r="DQ36" s="254"/>
      <c r="DR36" s="254"/>
      <c r="DS36" s="254"/>
      <c r="DT36" s="254"/>
      <c r="DU36" s="254"/>
    </row>
    <row r="37" spans="2:125" ht="13.2">
      <c r="DU37" s="254"/>
    </row>
    <row r="38" spans="2:125" ht="13.2">
      <c r="DT38" s="254"/>
      <c r="DU38" s="254"/>
    </row>
    <row r="39" spans="2:125" ht="13.2"/>
    <row r="40" spans="2:125" ht="13.2">
      <c r="DH40" s="254"/>
    </row>
    <row r="41" spans="2:125" ht="13.2">
      <c r="DE41" s="254"/>
    </row>
    <row r="42" spans="2:125" ht="13.2">
      <c r="DG42" s="254"/>
      <c r="DJ42" s="254"/>
    </row>
    <row r="43" spans="2:125" ht="13.2">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c r="BC43" s="254"/>
      <c r="BD43" s="254"/>
      <c r="BE43" s="254"/>
      <c r="BF43" s="254"/>
      <c r="BG43" s="254"/>
      <c r="BH43" s="254"/>
      <c r="BI43" s="254"/>
      <c r="BJ43" s="254"/>
      <c r="BK43" s="254"/>
      <c r="BL43" s="254"/>
      <c r="BM43" s="254"/>
      <c r="BN43" s="254"/>
      <c r="BO43" s="254"/>
      <c r="BP43" s="254"/>
      <c r="BQ43" s="254"/>
      <c r="BR43" s="254"/>
      <c r="BS43" s="254"/>
      <c r="BT43" s="254"/>
      <c r="BU43" s="254"/>
      <c r="BV43" s="254"/>
      <c r="BW43" s="254"/>
      <c r="BX43" s="254"/>
      <c r="BY43" s="254"/>
      <c r="BZ43" s="254"/>
      <c r="CA43" s="254"/>
      <c r="CB43" s="254"/>
      <c r="CC43" s="254"/>
      <c r="CD43" s="254"/>
      <c r="CE43" s="254"/>
      <c r="CF43" s="254"/>
      <c r="CG43" s="254"/>
      <c r="CH43" s="254"/>
      <c r="CI43" s="254"/>
      <c r="CJ43" s="254"/>
      <c r="CK43" s="254"/>
      <c r="CL43" s="254"/>
      <c r="CM43" s="254"/>
      <c r="CN43" s="254"/>
      <c r="CO43" s="254"/>
      <c r="CP43" s="254"/>
      <c r="CQ43" s="254"/>
      <c r="CR43" s="254"/>
      <c r="CS43" s="254"/>
      <c r="CT43" s="254"/>
      <c r="CU43" s="254"/>
      <c r="CV43" s="254"/>
      <c r="CW43" s="254"/>
      <c r="CX43" s="254"/>
      <c r="CY43" s="254"/>
      <c r="CZ43" s="254"/>
      <c r="DA43" s="254"/>
      <c r="DB43" s="254"/>
      <c r="DC43" s="254"/>
      <c r="DD43" s="254"/>
      <c r="DF43" s="254"/>
      <c r="DI43" s="254"/>
      <c r="DK43" s="254"/>
      <c r="DL43" s="254"/>
      <c r="DM43" s="254"/>
      <c r="DN43" s="254"/>
      <c r="DO43" s="254"/>
      <c r="DP43" s="254"/>
      <c r="DQ43" s="254"/>
      <c r="DR43" s="254"/>
      <c r="DS43" s="254"/>
      <c r="DT43" s="254"/>
      <c r="DU43" s="254"/>
    </row>
    <row r="44" spans="2:125" ht="13.2">
      <c r="DU44" s="254"/>
    </row>
    <row r="45" spans="2:125" ht="13.2"/>
    <row r="46" spans="2:125" ht="13.2"/>
    <row r="47" spans="2:125" ht="13.2"/>
    <row r="48" spans="2:125" ht="13.2">
      <c r="DT48" s="254"/>
      <c r="DU48" s="254"/>
    </row>
    <row r="49" spans="120:125" ht="13.2">
      <c r="DU49" s="254"/>
    </row>
    <row r="50" spans="120:125" ht="13.2">
      <c r="DU50" s="254"/>
    </row>
    <row r="51" spans="120:125" ht="13.2">
      <c r="DP51" s="254"/>
      <c r="DQ51" s="254"/>
      <c r="DR51" s="254"/>
      <c r="DS51" s="254"/>
      <c r="DT51" s="254"/>
      <c r="DU51" s="254"/>
    </row>
    <row r="52" spans="120:125" ht="13.2"/>
    <row r="53" spans="120:125" ht="13.2"/>
    <row r="54" spans="120:125" ht="13.2">
      <c r="DU54" s="254"/>
    </row>
    <row r="55" spans="120:125" ht="13.2"/>
    <row r="56" spans="120:125" ht="13.2"/>
    <row r="57" spans="120:125" ht="13.2"/>
    <row r="58" spans="120:125" ht="13.2">
      <c r="DU58" s="254"/>
    </row>
    <row r="59" spans="120:125" ht="13.2"/>
    <row r="60" spans="120:125" ht="13.2"/>
    <row r="61" spans="120:125" ht="13.2"/>
    <row r="62" spans="120:125" ht="13.2"/>
    <row r="63" spans="120:125" ht="13.2">
      <c r="DU63" s="254"/>
    </row>
    <row r="64" spans="120:125" ht="13.2">
      <c r="DT64" s="254"/>
      <c r="DU64" s="254"/>
    </row>
    <row r="65" spans="123:125" ht="13.2"/>
    <row r="66" spans="123:125" ht="13.2"/>
    <row r="67" spans="123:125" ht="13.2"/>
    <row r="68" spans="123:125" ht="13.2"/>
    <row r="69" spans="123:125" ht="13.2">
      <c r="DS69" s="254"/>
      <c r="DT69" s="254"/>
      <c r="DU69" s="254"/>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4"/>
    </row>
    <row r="83" spans="116:125" ht="13.2">
      <c r="DM83" s="254"/>
      <c r="DN83" s="254"/>
      <c r="DO83" s="254"/>
      <c r="DP83" s="254"/>
      <c r="DQ83" s="254"/>
      <c r="DR83" s="254"/>
      <c r="DS83" s="254"/>
      <c r="DT83" s="254"/>
      <c r="DU83" s="254"/>
    </row>
    <row r="84" spans="116:125" ht="13.2"/>
    <row r="85" spans="116:125" ht="13.2"/>
    <row r="86" spans="116:125" ht="13.2"/>
    <row r="87" spans="116:125" ht="13.2"/>
    <row r="88" spans="116:125" ht="13.2">
      <c r="DU88" s="254"/>
    </row>
    <row r="89" spans="116:125" ht="13.2"/>
    <row r="90" spans="116:125" ht="13.2"/>
    <row r="91" spans="116:125" ht="13.2"/>
    <row r="92" spans="116:125" ht="13.5" customHeight="1"/>
    <row r="93" spans="116:125" ht="13.5" customHeight="1"/>
    <row r="94" spans="116:125" ht="13.5" customHeight="1">
      <c r="DS94" s="254"/>
      <c r="DT94" s="254"/>
      <c r="DU94" s="254"/>
    </row>
    <row r="95" spans="116:125" ht="13.5" customHeight="1">
      <c r="DU95" s="254"/>
    </row>
    <row r="96" spans="116:125" ht="13.5" customHeight="1"/>
    <row r="97" spans="124:125" ht="13.5" customHeight="1"/>
    <row r="98" spans="124:125" ht="13.5" customHeight="1"/>
    <row r="99" spans="124:125" ht="13.5" customHeight="1"/>
    <row r="100" spans="124:125" ht="13.5" customHeight="1"/>
    <row r="101" spans="124:125" ht="13.5" customHeight="1">
      <c r="DU101" s="254"/>
    </row>
    <row r="102" spans="124:125" ht="13.5" customHeight="1"/>
    <row r="103" spans="124:125" ht="13.5" customHeight="1"/>
    <row r="104" spans="124:125" ht="13.5" customHeight="1">
      <c r="DT104" s="254"/>
      <c r="DU104" s="2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4" t="s">
        <v>473</v>
      </c>
    </row>
    <row r="120" spans="125:125" ht="13.5" hidden="1" customHeight="1"/>
    <row r="121" spans="125:125" ht="13.5" hidden="1" customHeight="1">
      <c r="DU121" s="254"/>
    </row>
  </sheetData>
  <sheetProtection algorithmName="SHA-512" hashValue="a14/YEXdgKHa35gI/w/cITmgq0rycX4EK1vEj3F03M+jg92iKRx9LDQgiLbK0xJ2RXbAWITP1jTDdg/SDPmTow==" saltValue="raUSmG7ryUifwjw5pvA+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70" zoomScaleNormal="70" zoomScaleSheetLayoutView="55" workbookViewId="0">
      <selection activeCell="C105" sqref="C105"/>
    </sheetView>
  </sheetViews>
  <sheetFormatPr defaultColWidth="0" defaultRowHeight="13.5" customHeight="1" zeroHeight="1"/>
  <cols>
    <col min="1" max="125" width="2.44140625" style="255" customWidth="1"/>
    <col min="126" max="142" width="0" style="254" hidden="1" customWidth="1"/>
    <col min="143" max="16384" width="9" style="254" hidden="1"/>
  </cols>
  <sheetData>
    <row r="1" spans="1:125" ht="13.5" customHeight="1">
      <c r="A1" s="254"/>
      <c r="B1" s="254"/>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254"/>
      <c r="BA1" s="254"/>
      <c r="BB1" s="254"/>
      <c r="BC1" s="254"/>
      <c r="BD1" s="254"/>
      <c r="BE1" s="254"/>
      <c r="BF1" s="254"/>
      <c r="BG1" s="254"/>
      <c r="BH1" s="254"/>
      <c r="BI1" s="254"/>
      <c r="BJ1" s="254"/>
      <c r="BK1" s="254"/>
      <c r="BL1" s="254"/>
      <c r="BM1" s="254"/>
      <c r="BN1" s="254"/>
      <c r="BO1" s="254"/>
      <c r="BP1" s="254"/>
      <c r="BQ1" s="254"/>
      <c r="BR1" s="254"/>
      <c r="BS1" s="254"/>
      <c r="BT1" s="254"/>
      <c r="BU1" s="254"/>
      <c r="BV1" s="254"/>
      <c r="BW1" s="254"/>
      <c r="BX1" s="254"/>
      <c r="BY1" s="254"/>
      <c r="BZ1" s="254"/>
      <c r="CA1" s="254"/>
      <c r="CB1" s="254"/>
      <c r="CC1" s="254"/>
      <c r="CD1" s="254"/>
      <c r="CE1" s="254"/>
      <c r="CF1" s="254"/>
      <c r="CG1" s="254"/>
      <c r="CH1" s="254"/>
      <c r="CI1" s="254"/>
      <c r="CJ1" s="254"/>
      <c r="CK1" s="254"/>
      <c r="CL1" s="254"/>
      <c r="CM1" s="254"/>
      <c r="CN1" s="254"/>
      <c r="CO1" s="254"/>
      <c r="CP1" s="254"/>
      <c r="CQ1" s="254"/>
      <c r="CR1" s="254"/>
      <c r="CS1" s="254"/>
      <c r="CT1" s="254"/>
      <c r="CU1" s="254"/>
      <c r="CV1" s="254"/>
      <c r="CW1" s="254"/>
      <c r="CX1" s="254"/>
      <c r="CY1" s="254"/>
      <c r="CZ1" s="254"/>
      <c r="DA1" s="254"/>
      <c r="DB1" s="254"/>
      <c r="DC1" s="254"/>
      <c r="DD1" s="254"/>
      <c r="DE1" s="254"/>
      <c r="DF1" s="254"/>
      <c r="DG1" s="254"/>
      <c r="DH1" s="254"/>
      <c r="DI1" s="254"/>
      <c r="DJ1" s="254"/>
      <c r="DK1" s="254"/>
      <c r="DL1" s="254"/>
      <c r="DM1" s="254"/>
      <c r="DN1" s="254"/>
      <c r="DO1" s="254"/>
      <c r="DP1" s="254"/>
      <c r="DQ1" s="254"/>
      <c r="DR1" s="254"/>
      <c r="DS1" s="254"/>
      <c r="DT1" s="254"/>
      <c r="DU1" s="254"/>
    </row>
    <row r="2" spans="1:125" ht="13.2">
      <c r="B2" s="254"/>
      <c r="T2" s="254"/>
    </row>
    <row r="3" spans="1:125" ht="13.2">
      <c r="C3" s="254"/>
      <c r="D3" s="254"/>
      <c r="E3" s="254"/>
      <c r="F3" s="254"/>
      <c r="G3" s="254"/>
      <c r="H3" s="254"/>
      <c r="I3" s="254"/>
      <c r="J3" s="254"/>
      <c r="K3" s="254"/>
      <c r="L3" s="254"/>
      <c r="M3" s="254"/>
      <c r="N3" s="254"/>
      <c r="O3" s="254"/>
      <c r="P3" s="254"/>
      <c r="Q3" s="254"/>
      <c r="R3" s="254"/>
      <c r="S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c r="BE3" s="254"/>
      <c r="BF3" s="254"/>
      <c r="BG3" s="254"/>
      <c r="BH3" s="254"/>
      <c r="BI3" s="254"/>
      <c r="BJ3" s="254"/>
      <c r="BK3" s="254"/>
      <c r="BL3" s="254"/>
      <c r="BM3" s="254"/>
      <c r="BN3" s="254"/>
      <c r="BO3" s="254"/>
      <c r="BP3" s="254"/>
      <c r="BQ3" s="254"/>
      <c r="BR3" s="254"/>
      <c r="BS3" s="254"/>
      <c r="BT3" s="254"/>
      <c r="BU3" s="254"/>
      <c r="BV3" s="254"/>
      <c r="BW3" s="254"/>
      <c r="BX3" s="254"/>
      <c r="BY3" s="254"/>
      <c r="BZ3" s="254"/>
      <c r="CA3" s="254"/>
      <c r="CB3" s="254"/>
      <c r="CC3" s="254"/>
      <c r="CD3" s="254"/>
      <c r="CE3" s="254"/>
      <c r="CF3" s="254"/>
      <c r="CG3" s="254"/>
      <c r="CH3" s="254"/>
      <c r="CI3" s="254"/>
      <c r="CJ3" s="254"/>
      <c r="CK3" s="254"/>
      <c r="CL3" s="254"/>
      <c r="CM3" s="254"/>
      <c r="CN3" s="254"/>
      <c r="CO3" s="254"/>
      <c r="CP3" s="254"/>
      <c r="CQ3" s="254"/>
      <c r="CR3" s="254"/>
      <c r="CS3" s="254"/>
      <c r="CT3" s="254"/>
      <c r="CU3" s="254"/>
      <c r="CV3" s="254"/>
      <c r="CW3" s="254"/>
      <c r="CX3" s="254"/>
      <c r="CY3" s="254"/>
      <c r="CZ3" s="254"/>
      <c r="DA3" s="254"/>
      <c r="DB3" s="254"/>
      <c r="DC3" s="254"/>
      <c r="DD3" s="254"/>
      <c r="DE3" s="254"/>
      <c r="DF3" s="254"/>
      <c r="DG3" s="254"/>
      <c r="DH3" s="254"/>
      <c r="DI3" s="254"/>
      <c r="DJ3" s="254"/>
      <c r="DK3" s="254"/>
      <c r="DL3" s="254"/>
      <c r="DM3" s="254"/>
      <c r="DN3" s="254"/>
      <c r="DO3" s="254"/>
      <c r="DP3" s="254"/>
      <c r="DQ3" s="254"/>
      <c r="DR3" s="254"/>
      <c r="DS3" s="254"/>
      <c r="DT3" s="254"/>
      <c r="DU3" s="254"/>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4"/>
      <c r="G33" s="254"/>
      <c r="I33" s="254"/>
    </row>
    <row r="34" spans="2:125" ht="13.2">
      <c r="C34" s="254"/>
      <c r="P34" s="254"/>
      <c r="R34" s="254"/>
      <c r="U34" s="254"/>
    </row>
    <row r="35" spans="2:125" ht="13.2">
      <c r="D35" s="254"/>
      <c r="E35" s="254"/>
      <c r="T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4"/>
      <c r="AY35" s="254"/>
      <c r="AZ35" s="254"/>
      <c r="BA35" s="254"/>
      <c r="BB35" s="254"/>
      <c r="BC35" s="254"/>
      <c r="BD35" s="254"/>
      <c r="BE35" s="254"/>
      <c r="BF35" s="254"/>
      <c r="BG35" s="254"/>
      <c r="BH35" s="254"/>
      <c r="BI35" s="254"/>
      <c r="BJ35" s="254"/>
      <c r="BK35" s="254"/>
      <c r="BL35" s="254"/>
      <c r="BM35" s="254"/>
      <c r="BN35" s="254"/>
      <c r="BO35" s="254"/>
      <c r="BP35" s="254"/>
      <c r="BQ35" s="254"/>
      <c r="BR35" s="254"/>
      <c r="BS35" s="254"/>
      <c r="BT35" s="254"/>
      <c r="BU35" s="254"/>
      <c r="BV35" s="254"/>
      <c r="BW35" s="254"/>
      <c r="BX35" s="254"/>
      <c r="BY35" s="254"/>
      <c r="BZ35" s="254"/>
      <c r="CA35" s="254"/>
      <c r="CB35" s="254"/>
      <c r="CC35" s="254"/>
      <c r="CD35" s="254"/>
      <c r="CE35" s="254"/>
      <c r="CF35" s="254"/>
      <c r="CG35" s="254"/>
      <c r="CH35" s="254"/>
      <c r="CI35" s="254"/>
      <c r="CJ35" s="254"/>
      <c r="CK35" s="254"/>
      <c r="CL35" s="254"/>
      <c r="CM35" s="254"/>
      <c r="CN35" s="254"/>
      <c r="CO35" s="254"/>
      <c r="CP35" s="254"/>
      <c r="CQ35" s="254"/>
      <c r="CR35" s="254"/>
      <c r="CS35" s="254"/>
      <c r="CT35" s="254"/>
      <c r="CU35" s="254"/>
      <c r="CV35" s="254"/>
      <c r="CW35" s="254"/>
      <c r="CX35" s="254"/>
      <c r="CY35" s="254"/>
      <c r="CZ35" s="254"/>
      <c r="DA35" s="254"/>
      <c r="DB35" s="254"/>
      <c r="DC35" s="254"/>
      <c r="DD35" s="254"/>
      <c r="DE35" s="254"/>
      <c r="DF35" s="254"/>
      <c r="DG35" s="254"/>
      <c r="DH35" s="254"/>
      <c r="DI35" s="254"/>
      <c r="DJ35" s="254"/>
      <c r="DK35" s="254"/>
      <c r="DL35" s="254"/>
      <c r="DM35" s="254"/>
      <c r="DN35" s="254"/>
      <c r="DO35" s="254"/>
      <c r="DP35" s="254"/>
      <c r="DQ35" s="254"/>
      <c r="DR35" s="254"/>
      <c r="DS35" s="254"/>
      <c r="DT35" s="254"/>
      <c r="DU35" s="254"/>
    </row>
    <row r="36" spans="2:125" ht="13.2">
      <c r="F36" s="254"/>
      <c r="H36" s="254"/>
      <c r="J36" s="254"/>
      <c r="K36" s="254"/>
      <c r="L36" s="254"/>
      <c r="M36" s="254"/>
      <c r="N36" s="254"/>
      <c r="O36" s="254"/>
      <c r="Q36" s="254"/>
      <c r="S36" s="254"/>
      <c r="V36" s="254"/>
    </row>
    <row r="37" spans="2:125" ht="13.2"/>
    <row r="38" spans="2:125" ht="13.2"/>
    <row r="39" spans="2:125" ht="13.2"/>
    <row r="40" spans="2:125" ht="13.2">
      <c r="U40" s="254"/>
    </row>
    <row r="41" spans="2:125" ht="13.2">
      <c r="R41" s="254"/>
    </row>
    <row r="42" spans="2:125" ht="13.2">
      <c r="T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c r="BF42" s="254"/>
      <c r="BG42" s="254"/>
      <c r="BH42" s="254"/>
      <c r="BI42" s="254"/>
      <c r="BJ42" s="254"/>
      <c r="BK42" s="254"/>
      <c r="BL42" s="254"/>
      <c r="BM42" s="254"/>
      <c r="BN42" s="254"/>
      <c r="BO42" s="254"/>
      <c r="BP42" s="254"/>
      <c r="BQ42" s="254"/>
      <c r="BR42" s="254"/>
      <c r="BS42" s="254"/>
      <c r="BT42" s="254"/>
      <c r="BU42" s="254"/>
      <c r="BV42" s="254"/>
      <c r="BW42" s="254"/>
      <c r="BX42" s="254"/>
      <c r="BY42" s="254"/>
      <c r="BZ42" s="254"/>
      <c r="CA42" s="254"/>
      <c r="CB42" s="254"/>
      <c r="CC42" s="254"/>
      <c r="CD42" s="254"/>
      <c r="CE42" s="254"/>
      <c r="CF42" s="254"/>
      <c r="CG42" s="254"/>
      <c r="CH42" s="254"/>
      <c r="CI42" s="254"/>
      <c r="CJ42" s="254"/>
      <c r="CK42" s="254"/>
      <c r="CL42" s="254"/>
      <c r="CM42" s="254"/>
      <c r="CN42" s="254"/>
      <c r="CO42" s="254"/>
      <c r="CP42" s="254"/>
      <c r="CQ42" s="254"/>
      <c r="CR42" s="254"/>
      <c r="CS42" s="254"/>
      <c r="CT42" s="254"/>
      <c r="CU42" s="254"/>
      <c r="CV42" s="254"/>
      <c r="CW42" s="254"/>
      <c r="CX42" s="254"/>
      <c r="CY42" s="254"/>
      <c r="CZ42" s="254"/>
      <c r="DA42" s="254"/>
      <c r="DB42" s="254"/>
      <c r="DC42" s="254"/>
      <c r="DD42" s="254"/>
      <c r="DE42" s="254"/>
      <c r="DF42" s="254"/>
      <c r="DG42" s="254"/>
      <c r="DH42" s="254"/>
      <c r="DI42" s="254"/>
      <c r="DJ42" s="254"/>
      <c r="DK42" s="254"/>
      <c r="DL42" s="254"/>
      <c r="DM42" s="254"/>
      <c r="DN42" s="254"/>
      <c r="DO42" s="254"/>
      <c r="DP42" s="254"/>
      <c r="DQ42" s="254"/>
      <c r="DR42" s="254"/>
      <c r="DS42" s="254"/>
      <c r="DT42" s="254"/>
      <c r="DU42" s="254"/>
    </row>
    <row r="43" spans="2:125" ht="13.2">
      <c r="Q43" s="254"/>
      <c r="S43" s="254"/>
      <c r="V43" s="254"/>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5" t="s">
        <v>473</v>
      </c>
    </row>
  </sheetData>
  <sheetProtection algorithmName="SHA-512" hashValue="CZNNcZxx4Dj3uhL3xTzrKRmuTBs7KcUC3O+6/VXWLlsGr/g2DmbMT0Amdrl8BdkEtb6naX3AG27YK2oTgK345g==" saltValue="Sy0KEMHt38QMI8yYx46q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90" zoomScaleNormal="90" zoomScaleSheetLayoutView="100" workbookViewId="0">
      <selection activeCell="J47" sqref="J47"/>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39" t="s">
        <v>3</v>
      </c>
      <c r="D47" s="1139"/>
      <c r="E47" s="1140"/>
      <c r="F47" s="11">
        <v>5.66</v>
      </c>
      <c r="G47" s="12">
        <v>6.02</v>
      </c>
      <c r="H47" s="12">
        <v>7.06</v>
      </c>
      <c r="I47" s="12">
        <v>6.94</v>
      </c>
      <c r="J47" s="13">
        <v>6.32</v>
      </c>
    </row>
    <row r="48" spans="2:10" ht="57.75" customHeight="1">
      <c r="B48" s="14"/>
      <c r="C48" s="1141" t="s">
        <v>4</v>
      </c>
      <c r="D48" s="1141"/>
      <c r="E48" s="1142"/>
      <c r="F48" s="15">
        <v>3.58</v>
      </c>
      <c r="G48" s="16">
        <v>4.1900000000000004</v>
      </c>
      <c r="H48" s="16">
        <v>5.79</v>
      </c>
      <c r="I48" s="16">
        <v>4.8499999999999996</v>
      </c>
      <c r="J48" s="17">
        <v>5.35</v>
      </c>
    </row>
    <row r="49" spans="2:10" ht="57.75" customHeight="1" thickBot="1">
      <c r="B49" s="18"/>
      <c r="C49" s="1143" t="s">
        <v>5</v>
      </c>
      <c r="D49" s="1143"/>
      <c r="E49" s="1144"/>
      <c r="F49" s="19" t="s">
        <v>528</v>
      </c>
      <c r="G49" s="20" t="s">
        <v>529</v>
      </c>
      <c r="H49" s="20">
        <v>1.33</v>
      </c>
      <c r="I49" s="20" t="s">
        <v>530</v>
      </c>
      <c r="J49" s="21" t="s">
        <v>531</v>
      </c>
    </row>
    <row r="50" spans="2:10" ht="13.2"/>
  </sheetData>
  <sheetProtection algorithmName="SHA-512" hashValue="UWYWqNeuLd3icobYH5x73V6Rj+eJ+AoQLuehB/t9bYoe3fJ5NHIiekKxqg1gMwOUdvQW029WPzgsSWcF4RODlA==" saltValue="0qnOnmWuqHCH8AcyoEmS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2025-03-14T01:04:45Z</cp:lastPrinted>
  <dcterms:created xsi:type="dcterms:W3CDTF">2025-02-19T01:29:08Z</dcterms:created>
  <dcterms:modified xsi:type="dcterms:W3CDTF">2025-09-17T23:41:51Z</dcterms:modified>
  <cp:category/>
</cp:coreProperties>
</file>