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903\212_統計\001.統計\30 統計書\令和6年度版\06_公表（HP用）\02 HP用統計書データ\15教育・文化\"/>
    </mc:Choice>
  </mc:AlternateContent>
  <bookViews>
    <workbookView xWindow="-108" yWindow="-108" windowWidth="23256" windowHeight="12456" tabRatio="856"/>
  </bookViews>
  <sheets>
    <sheet name="目次" sheetId="14" r:id="rId1"/>
    <sheet name="15-1-2" sheetId="1" r:id="rId2"/>
    <sheet name="15-3-4" sheetId="2" r:id="rId3"/>
    <sheet name="15-5-6-7" sheetId="3" r:id="rId4"/>
    <sheet name="15-8" sheetId="4" r:id="rId5"/>
    <sheet name="15-9" sheetId="5" r:id="rId6"/>
    <sheet name="15-10-11" sheetId="6" r:id="rId7"/>
    <sheet name="15-12-13" sheetId="7" r:id="rId8"/>
    <sheet name="15-14" sheetId="8" r:id="rId9"/>
    <sheet name="15-15-16" sheetId="9" r:id="rId10"/>
    <sheet name="15-17-18" sheetId="10" r:id="rId11"/>
    <sheet name="15-19-20-21" sheetId="11" r:id="rId12"/>
    <sheet name="15-22-23-24" sheetId="12" r:id="rId13"/>
    <sheet name="15-25" sheetId="13" r:id="rId14"/>
  </sheets>
  <definedNames>
    <definedName name="_xlnm.Print_Area" localSheetId="6">'15-10-11'!$A$1:$P$36</definedName>
    <definedName name="_xlnm.Print_Area" localSheetId="8">'15-14'!$A$1:$J$31</definedName>
    <definedName name="_xlnm.Print_Area" localSheetId="9">'15-15-16'!$A$1:$L$46</definedName>
    <definedName name="_xlnm.Print_Area" localSheetId="10">'15-17-18'!$A$1:$K$37</definedName>
    <definedName name="_xlnm.Print_Area" localSheetId="11">'15-19-20-21'!$A$1:$J$36</definedName>
    <definedName name="_xlnm.Print_Area" localSheetId="12">'15-22-23-24'!$A$1:$D$40</definedName>
    <definedName name="_xlnm.Print_Area" localSheetId="13">'15-25'!$A$1:$E$83</definedName>
    <definedName name="_xlnm.Print_Area" localSheetId="2">'15-3-4'!$A$1:$H$32</definedName>
    <definedName name="_xlnm.Print_Area" localSheetId="5">'15-9'!$A$1:$J$20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0" l="1"/>
  <c r="J4" i="10"/>
  <c r="B45" i="9"/>
  <c r="J4" i="8" l="1"/>
  <c r="G8" i="8"/>
  <c r="G12" i="8"/>
  <c r="G16" i="8"/>
  <c r="G20" i="8"/>
  <c r="C7" i="4"/>
  <c r="B42" i="9"/>
  <c r="B17" i="5"/>
  <c r="B16" i="5"/>
  <c r="B15" i="5"/>
  <c r="B14" i="5"/>
  <c r="J13" i="5"/>
  <c r="I13" i="5"/>
  <c r="H13" i="5"/>
  <c r="G13" i="5"/>
  <c r="F13" i="5"/>
  <c r="E13" i="5"/>
  <c r="D13" i="5"/>
  <c r="C13" i="5"/>
  <c r="B12" i="5"/>
  <c r="B11" i="5"/>
  <c r="B10" i="5"/>
  <c r="B9" i="5"/>
  <c r="B8" i="5"/>
  <c r="B7" i="5"/>
  <c r="B6" i="5"/>
  <c r="J5" i="5"/>
  <c r="I5" i="5"/>
  <c r="H5" i="5"/>
  <c r="G5" i="5"/>
  <c r="F5" i="5"/>
  <c r="E5" i="5"/>
  <c r="D5" i="5"/>
  <c r="C5" i="5"/>
  <c r="K22" i="10"/>
  <c r="J22" i="10"/>
  <c r="C30" i="9"/>
  <c r="B30" i="9"/>
  <c r="C22" i="10"/>
  <c r="B22" i="10"/>
  <c r="C4" i="10"/>
  <c r="B4" i="10"/>
  <c r="D5" i="4"/>
  <c r="E5" i="4"/>
  <c r="F5" i="4"/>
  <c r="G5" i="4"/>
  <c r="H5" i="4"/>
  <c r="I5" i="4"/>
  <c r="D6" i="4"/>
  <c r="E6" i="4"/>
  <c r="F6" i="4"/>
  <c r="G6" i="4"/>
  <c r="H6" i="4"/>
  <c r="I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D21" i="4"/>
  <c r="E21" i="4"/>
  <c r="F21" i="4"/>
  <c r="D22" i="4"/>
  <c r="E22" i="4"/>
  <c r="F22" i="4"/>
  <c r="C23" i="4"/>
  <c r="C24" i="4"/>
  <c r="C25" i="4"/>
  <c r="C26" i="4"/>
  <c r="C27" i="4"/>
  <c r="C28" i="4"/>
  <c r="C29" i="4"/>
  <c r="C30" i="4"/>
  <c r="D5" i="7"/>
  <c r="D6" i="7"/>
  <c r="D7" i="7"/>
  <c r="D8" i="7"/>
  <c r="D9" i="7"/>
  <c r="C22" i="7"/>
  <c r="D22" i="7"/>
  <c r="E22" i="7"/>
  <c r="F22" i="7"/>
  <c r="B23" i="7"/>
  <c r="B24" i="7"/>
  <c r="B25" i="7"/>
  <c r="B26" i="7"/>
  <c r="B34" i="1"/>
  <c r="B33" i="1"/>
  <c r="B22" i="7" l="1"/>
  <c r="G4" i="8"/>
  <c r="C22" i="4"/>
  <c r="C6" i="4"/>
  <c r="C21" i="4"/>
  <c r="C5" i="4"/>
  <c r="B13" i="5"/>
  <c r="B5" i="5"/>
</calcChain>
</file>

<file path=xl/sharedStrings.xml><?xml version="1.0" encoding="utf-8"?>
<sst xmlns="http://schemas.openxmlformats.org/spreadsheetml/2006/main" count="1057" uniqueCount="530">
  <si>
    <t>年</t>
  </si>
  <si>
    <t>幼稚園数</t>
  </si>
  <si>
    <t>学級数</t>
  </si>
  <si>
    <t>教員数</t>
  </si>
  <si>
    <t>各年５月１日現在</t>
    <phoneticPr fontId="3"/>
  </si>
  <si>
    <t>３歳</t>
    <phoneticPr fontId="3"/>
  </si>
  <si>
    <t>４歳</t>
    <phoneticPr fontId="3"/>
  </si>
  <si>
    <t>５歳</t>
    <phoneticPr fontId="3"/>
  </si>
  <si>
    <t>総　数</t>
    <phoneticPr fontId="3"/>
  </si>
  <si>
    <t>学 級 数</t>
  </si>
  <si>
    <t>年　齢　別　在　園　者　数　（人）</t>
    <rPh sb="6" eb="7">
      <t>ザイ</t>
    </rPh>
    <rPh sb="10" eb="11">
      <t>シャ</t>
    </rPh>
    <rPh sb="15" eb="16">
      <t>ヒト</t>
    </rPh>
    <phoneticPr fontId="3"/>
  </si>
  <si>
    <t>１．幼稚園数・教員数・在園者数</t>
    <rPh sb="5" eb="6">
      <t>スウ</t>
    </rPh>
    <rPh sb="11" eb="12">
      <t>ザイ</t>
    </rPh>
    <rPh sb="13" eb="14">
      <t>シャ</t>
    </rPh>
    <phoneticPr fontId="3"/>
  </si>
  <si>
    <t>各年５月１日現在</t>
    <phoneticPr fontId="3"/>
  </si>
  <si>
    <t>２．幼保連携型認定こども園数・教員、保育職員数・在園者数</t>
    <rPh sb="2" eb="3">
      <t>ヨウ</t>
    </rPh>
    <rPh sb="3" eb="4">
      <t>ホ</t>
    </rPh>
    <rPh sb="4" eb="7">
      <t>レンケイガタ</t>
    </rPh>
    <rPh sb="7" eb="9">
      <t>ニンテイ</t>
    </rPh>
    <rPh sb="12" eb="13">
      <t>エン</t>
    </rPh>
    <rPh sb="18" eb="20">
      <t>ホイク</t>
    </rPh>
    <rPh sb="20" eb="22">
      <t>ショクイン</t>
    </rPh>
    <rPh sb="24" eb="26">
      <t>ザイエン</t>
    </rPh>
    <rPh sb="26" eb="27">
      <t>シャ</t>
    </rPh>
    <phoneticPr fontId="3"/>
  </si>
  <si>
    <t>教育・保育
職員数</t>
    <rPh sb="0" eb="2">
      <t>キョウイク</t>
    </rPh>
    <rPh sb="3" eb="5">
      <t>ホイク</t>
    </rPh>
    <rPh sb="6" eb="8">
      <t>ショクイン</t>
    </rPh>
    <phoneticPr fontId="3"/>
  </si>
  <si>
    <t>０歳</t>
    <phoneticPr fontId="3"/>
  </si>
  <si>
    <t>１歳</t>
    <phoneticPr fontId="3"/>
  </si>
  <si>
    <t>２歳</t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</si>
  <si>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</si>
  <si>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</si>
  <si>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</si>
  <si>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６年</t>
  </si>
  <si>
    <t>５年</t>
  </si>
  <si>
    <t>４年</t>
  </si>
  <si>
    <t>３年</t>
  </si>
  <si>
    <t>２年</t>
    <phoneticPr fontId="3"/>
  </si>
  <si>
    <t>１年</t>
    <phoneticPr fontId="3"/>
  </si>
  <si>
    <t>総  数</t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</si>
  <si>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</si>
  <si>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４．小学校学年別児童数</t>
    <phoneticPr fontId="3"/>
  </si>
  <si>
    <t>児 童 数</t>
    <phoneticPr fontId="3"/>
  </si>
  <si>
    <t>当たりの</t>
  </si>
  <si>
    <t>教員１人</t>
  </si>
  <si>
    <t>児童数</t>
    <phoneticPr fontId="3"/>
  </si>
  <si>
    <t>教員数</t>
    <phoneticPr fontId="3"/>
  </si>
  <si>
    <t>学 校 数</t>
  </si>
  <si>
    <t>３．小学校数・教員数・児童数</t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</si>
  <si>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</si>
  <si>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進学率（％）</t>
    <phoneticPr fontId="3"/>
  </si>
  <si>
    <t>そ の 他</t>
    <phoneticPr fontId="3"/>
  </si>
  <si>
    <t>就職者数</t>
  </si>
  <si>
    <t>進学者数</t>
  </si>
  <si>
    <t>卒業者数</t>
  </si>
  <si>
    <t>卒業年度</t>
  </si>
  <si>
    <t>（単位：人）</t>
    <rPh sb="1" eb="3">
      <t>タンイ</t>
    </rPh>
    <rPh sb="4" eb="5">
      <t>ヒト</t>
    </rPh>
    <phoneticPr fontId="3"/>
  </si>
  <si>
    <t>７．中学校卒業生の状況</t>
    <phoneticPr fontId="3"/>
  </si>
  <si>
    <t>２年</t>
  </si>
  <si>
    <t>総  数</t>
    <phoneticPr fontId="3"/>
  </si>
  <si>
    <t>各年５月１日現在</t>
    <rPh sb="0" eb="1">
      <t>カク</t>
    </rPh>
    <phoneticPr fontId="3"/>
  </si>
  <si>
    <t>６．中学校学年別生徒数</t>
    <phoneticPr fontId="3"/>
  </si>
  <si>
    <t>の  生  徒  数</t>
    <phoneticPr fontId="3"/>
  </si>
  <si>
    <t>教員１人当たり</t>
    <phoneticPr fontId="3"/>
  </si>
  <si>
    <t>生 徒 数</t>
    <phoneticPr fontId="3"/>
  </si>
  <si>
    <t>教 員 数</t>
    <phoneticPr fontId="3"/>
  </si>
  <si>
    <t>各年５月１日現在</t>
    <rPh sb="7" eb="8">
      <t>ザイ</t>
    </rPh>
    <phoneticPr fontId="3"/>
  </si>
  <si>
    <t>５．中学校数・教員数・生徒数</t>
    <phoneticPr fontId="3"/>
  </si>
  <si>
    <t>加納中学校</t>
  </si>
  <si>
    <t>桶川西中学校</t>
  </si>
  <si>
    <t>桶川東中学校</t>
  </si>
  <si>
    <t>桶川中学校</t>
  </si>
  <si>
    <t>中学校総数</t>
  </si>
  <si>
    <t>朝日小学校</t>
  </si>
  <si>
    <t>日出谷小学校</t>
  </si>
  <si>
    <t>桶川東小学校</t>
  </si>
  <si>
    <t>桶川西小学校</t>
  </si>
  <si>
    <t>川田谷小学校</t>
  </si>
  <si>
    <t>加納小学校</t>
  </si>
  <si>
    <t>桶川小学校</t>
    <phoneticPr fontId="3"/>
  </si>
  <si>
    <t>小学校総数</t>
  </si>
  <si>
    <t xml:space="preserve"> １年</t>
    <phoneticPr fontId="3"/>
  </si>
  <si>
    <t>総数</t>
  </si>
  <si>
    <t>児　　童　　・　　生　　徒　　数　　（人）</t>
    <rPh sb="19" eb="20">
      <t>ヒト</t>
    </rPh>
    <phoneticPr fontId="3"/>
  </si>
  <si>
    <t>学　校　名</t>
  </si>
  <si>
    <t>各年５月１日現在</t>
    <rPh sb="0" eb="1">
      <t>カク</t>
    </rPh>
    <rPh sb="1" eb="2">
      <t>ネン</t>
    </rPh>
    <phoneticPr fontId="3"/>
  </si>
  <si>
    <t>８．学校、学年別児童・生徒数</t>
    <phoneticPr fontId="3"/>
  </si>
  <si>
    <t>桶川西小学校</t>
    <rPh sb="0" eb="2">
      <t>オケガワ</t>
    </rPh>
    <rPh sb="2" eb="3">
      <t>ニシ</t>
    </rPh>
    <rPh sb="3" eb="6">
      <t>ショウガッコウ</t>
    </rPh>
    <phoneticPr fontId="3"/>
  </si>
  <si>
    <t>調理員</t>
  </si>
  <si>
    <t>市事務員</t>
    <rPh sb="0" eb="1">
      <t>シ</t>
    </rPh>
    <rPh sb="1" eb="4">
      <t>ジムイン</t>
    </rPh>
    <phoneticPr fontId="3"/>
  </si>
  <si>
    <t>市補助員</t>
    <rPh sb="0" eb="1">
      <t>シ</t>
    </rPh>
    <rPh sb="1" eb="4">
      <t>ホジョイン</t>
    </rPh>
    <phoneticPr fontId="3"/>
  </si>
  <si>
    <t>非常勤</t>
    <rPh sb="0" eb="3">
      <t>ヒジョウキン</t>
    </rPh>
    <phoneticPr fontId="3"/>
  </si>
  <si>
    <t>栄養</t>
    <rPh sb="0" eb="2">
      <t>エイヨウ</t>
    </rPh>
    <phoneticPr fontId="3"/>
  </si>
  <si>
    <t>事務</t>
    <rPh sb="0" eb="2">
      <t>ジム</t>
    </rPh>
    <phoneticPr fontId="3"/>
  </si>
  <si>
    <t>養護</t>
    <phoneticPr fontId="3"/>
  </si>
  <si>
    <t>教員</t>
    <rPh sb="0" eb="2">
      <t>キョウイン</t>
    </rPh>
    <phoneticPr fontId="3"/>
  </si>
  <si>
    <t>教　　員　　数　　・　　職　　員　　数　　（人）</t>
    <rPh sb="22" eb="23">
      <t>ヒト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</si>
  <si>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</si>
  <si>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９．学校別教職員数</t>
    <phoneticPr fontId="3"/>
  </si>
  <si>
    <t>-</t>
    <phoneticPr fontId="3"/>
  </si>
  <si>
    <t>教室</t>
    <rPh sb="0" eb="2">
      <t>キョウシツ</t>
    </rPh>
    <phoneticPr fontId="3"/>
  </si>
  <si>
    <t>進路　資料　指導</t>
    <rPh sb="0" eb="2">
      <t>シンロ</t>
    </rPh>
    <rPh sb="3" eb="5">
      <t>シリョウ</t>
    </rPh>
    <rPh sb="6" eb="8">
      <t>シドウ</t>
    </rPh>
    <phoneticPr fontId="3"/>
  </si>
  <si>
    <t>生活</t>
    <rPh sb="0" eb="2">
      <t>セイカツ</t>
    </rPh>
    <phoneticPr fontId="3"/>
  </si>
  <si>
    <t>コン　ピュー　ター</t>
    <phoneticPr fontId="3"/>
  </si>
  <si>
    <t>教育　相談</t>
    <rPh sb="0" eb="1">
      <t>キョウ</t>
    </rPh>
    <rPh sb="1" eb="2">
      <t>イク</t>
    </rPh>
    <rPh sb="3" eb="5">
      <t>ソウダン</t>
    </rPh>
    <phoneticPr fontId="3"/>
  </si>
  <si>
    <t>特別
活動　</t>
    <rPh sb="0" eb="2">
      <t>トクベツ</t>
    </rPh>
    <rPh sb="3" eb="5">
      <t>カツドウ</t>
    </rPh>
    <phoneticPr fontId="3"/>
  </si>
  <si>
    <t>図書</t>
    <rPh sb="0" eb="2">
      <t>トショ</t>
    </rPh>
    <phoneticPr fontId="3"/>
  </si>
  <si>
    <t>視聴覚</t>
    <rPh sb="0" eb="3">
      <t>シチョウカク</t>
    </rPh>
    <phoneticPr fontId="3"/>
  </si>
  <si>
    <t>外国語</t>
    <rPh sb="0" eb="2">
      <t>ガイコク</t>
    </rPh>
    <rPh sb="2" eb="3">
      <t>ゴ</t>
    </rPh>
    <phoneticPr fontId="3"/>
  </si>
  <si>
    <t>家庭</t>
  </si>
  <si>
    <t>技術</t>
  </si>
  <si>
    <t>美術</t>
  </si>
  <si>
    <t>図画
工作</t>
    <rPh sb="0" eb="2">
      <t>ズガ</t>
    </rPh>
    <rPh sb="3" eb="5">
      <t>コウサク</t>
    </rPh>
    <phoneticPr fontId="3"/>
  </si>
  <si>
    <t>音楽</t>
  </si>
  <si>
    <t>理科</t>
  </si>
  <si>
    <t>普通</t>
    <rPh sb="0" eb="2">
      <t>フツウ</t>
    </rPh>
    <phoneticPr fontId="3"/>
  </si>
  <si>
    <t>特　　　別　　　教　　　室</t>
  </si>
  <si>
    <t>学 校 名</t>
    <phoneticPr fontId="3"/>
  </si>
  <si>
    <t>１１．学校別施設の状況（普通教室数・特別教室数）</t>
    <phoneticPr fontId="3"/>
  </si>
  <si>
    <t>その他</t>
    <rPh sb="2" eb="3">
      <t>タ</t>
    </rPh>
    <phoneticPr fontId="3"/>
  </si>
  <si>
    <t>ｺﾝｸﾘｰﾄ</t>
    <phoneticPr fontId="3"/>
  </si>
  <si>
    <t>（㎡）</t>
    <phoneticPr fontId="3"/>
  </si>
  <si>
    <t>屋  外</t>
  </si>
  <si>
    <t>屋  内</t>
  </si>
  <si>
    <t>鉄骨・</t>
    <phoneticPr fontId="3"/>
  </si>
  <si>
    <t>鉄　筋</t>
    <phoneticPr fontId="3"/>
  </si>
  <si>
    <t>面　積</t>
    <rPh sb="0" eb="1">
      <t>メン</t>
    </rPh>
    <rPh sb="2" eb="3">
      <t>セキ</t>
    </rPh>
    <phoneticPr fontId="3"/>
  </si>
  <si>
    <t>運動場面積（㎡）</t>
    <phoneticPr fontId="3"/>
  </si>
  <si>
    <t>校地校舎面積（㎡）</t>
    <rPh sb="2" eb="4">
      <t>コウシャ</t>
    </rPh>
    <rPh sb="4" eb="6">
      <t>メンセキ</t>
    </rPh>
    <phoneticPr fontId="3"/>
  </si>
  <si>
    <t>１０．学校別施設の状況（面積）</t>
    <phoneticPr fontId="3"/>
  </si>
  <si>
    <t>令和元年度</t>
    <rPh sb="0" eb="3">
      <t>レイワガン</t>
    </rPh>
    <rPh sb="3" eb="5">
      <t>ネンド</t>
    </rPh>
    <phoneticPr fontId="3"/>
  </si>
  <si>
    <t>機関等入学者数</t>
    <rPh sb="0" eb="2">
      <t>キカン</t>
    </rPh>
    <rPh sb="2" eb="3">
      <t>トウ</t>
    </rPh>
    <rPh sb="3" eb="4">
      <t>イ</t>
    </rPh>
    <rPh sb="4" eb="5">
      <t>ガク</t>
    </rPh>
    <rPh sb="5" eb="6">
      <t>シャ</t>
    </rPh>
    <rPh sb="6" eb="7">
      <t>スウ</t>
    </rPh>
    <phoneticPr fontId="3"/>
  </si>
  <si>
    <t>進学者数</t>
    <rPh sb="0" eb="3">
      <t>シンガクシャ</t>
    </rPh>
    <rPh sb="3" eb="4">
      <t>カズ</t>
    </rPh>
    <phoneticPr fontId="3"/>
  </si>
  <si>
    <t>そ の 他</t>
    <rPh sb="4" eb="5">
      <t>タ</t>
    </rPh>
    <phoneticPr fontId="3"/>
  </si>
  <si>
    <t>就職者数</t>
    <rPh sb="0" eb="2">
      <t>シュウショク</t>
    </rPh>
    <rPh sb="2" eb="3">
      <t>シャ</t>
    </rPh>
    <rPh sb="3" eb="4">
      <t>スウ</t>
    </rPh>
    <phoneticPr fontId="3"/>
  </si>
  <si>
    <t>専修学校・教育訓練</t>
    <rPh sb="0" eb="2">
      <t>センシュウ</t>
    </rPh>
    <rPh sb="2" eb="4">
      <t>ガッコウ</t>
    </rPh>
    <rPh sb="5" eb="7">
      <t>キョウイク</t>
    </rPh>
    <phoneticPr fontId="3"/>
  </si>
  <si>
    <t>大 学 等</t>
    <rPh sb="0" eb="1">
      <t>ダイ</t>
    </rPh>
    <rPh sb="2" eb="3">
      <t>ガク</t>
    </rPh>
    <rPh sb="4" eb="5">
      <t>トウ</t>
    </rPh>
    <phoneticPr fontId="3"/>
  </si>
  <si>
    <t>卒業者数</t>
    <rPh sb="0" eb="1">
      <t>ソツ</t>
    </rPh>
    <rPh sb="1" eb="4">
      <t>ギョウシャスウ</t>
    </rPh>
    <phoneticPr fontId="3"/>
  </si>
  <si>
    <t>年　度</t>
    <rPh sb="0" eb="1">
      <t>トシ</t>
    </rPh>
    <rPh sb="2" eb="3">
      <t>タビ</t>
    </rPh>
    <phoneticPr fontId="3"/>
  </si>
  <si>
    <t>１３．高等学校卒業生の状況</t>
    <phoneticPr fontId="3"/>
  </si>
  <si>
    <t>平成30年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</si>
  <si>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</si>
  <si>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</si>
  <si>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１年</t>
  </si>
  <si>
    <t>総　数</t>
    <rPh sb="0" eb="1">
      <t>フサ</t>
    </rPh>
    <rPh sb="2" eb="3">
      <t>カズ</t>
    </rPh>
    <phoneticPr fontId="3"/>
  </si>
  <si>
    <t>生　　徒　　数　　（人）</t>
    <rPh sb="0" eb="1">
      <t>ショウ</t>
    </rPh>
    <rPh sb="3" eb="4">
      <t>タダ</t>
    </rPh>
    <rPh sb="6" eb="7">
      <t>カズ</t>
    </rPh>
    <rPh sb="10" eb="11">
      <t>ヒト</t>
    </rPh>
    <phoneticPr fontId="3"/>
  </si>
  <si>
    <t>学 校 数</t>
    <phoneticPr fontId="3"/>
  </si>
  <si>
    <t>１２．高等学校数・教員数・生徒数</t>
    <phoneticPr fontId="3"/>
  </si>
  <si>
    <t>注）　</t>
    <rPh sb="0" eb="1">
      <t>チュウ</t>
    </rPh>
    <phoneticPr fontId="3"/>
  </si>
  <si>
    <t>立花会館は、平成22年度をもって閉館。</t>
  </si>
  <si>
    <t>計</t>
    <rPh sb="0" eb="1">
      <t>ケイ</t>
    </rPh>
    <phoneticPr fontId="3"/>
  </si>
  <si>
    <t>サークル</t>
    <phoneticPr fontId="3"/>
  </si>
  <si>
    <t>－</t>
  </si>
  <si>
    <t>－</t>
    <phoneticPr fontId="3"/>
  </si>
  <si>
    <t>主催事業</t>
    <rPh sb="0" eb="2">
      <t>シュサイ</t>
    </rPh>
    <rPh sb="2" eb="4">
      <t>ジギョウ</t>
    </rPh>
    <phoneticPr fontId="3"/>
  </si>
  <si>
    <t>立花会館</t>
    <rPh sb="0" eb="2">
      <t>タチバナ</t>
    </rPh>
    <rPh sb="2" eb="4">
      <t>カイカン</t>
    </rPh>
    <phoneticPr fontId="3"/>
  </si>
  <si>
    <t>川田谷公民館</t>
    <rPh sb="0" eb="3">
      <t>カワタヤ</t>
    </rPh>
    <rPh sb="3" eb="6">
      <t>コウミンカン</t>
    </rPh>
    <phoneticPr fontId="3"/>
  </si>
  <si>
    <t>加納公民館</t>
    <rPh sb="0" eb="2">
      <t>カノウ</t>
    </rPh>
    <rPh sb="2" eb="5">
      <t>コウミンカン</t>
    </rPh>
    <phoneticPr fontId="3"/>
  </si>
  <si>
    <t>桶川東公民館</t>
    <rPh sb="0" eb="2">
      <t>オケガワ</t>
    </rPh>
    <rPh sb="2" eb="3">
      <t>ヒガシ</t>
    </rPh>
    <rPh sb="3" eb="6">
      <t>コウミンカン</t>
    </rPh>
    <phoneticPr fontId="3"/>
  </si>
  <si>
    <t>桶川公民館</t>
    <rPh sb="0" eb="2">
      <t>オケガワ</t>
    </rPh>
    <rPh sb="2" eb="5">
      <t>コウミンカン</t>
    </rPh>
    <phoneticPr fontId="3"/>
  </si>
  <si>
    <t>総　　数</t>
    <rPh sb="0" eb="1">
      <t>フサ</t>
    </rPh>
    <rPh sb="3" eb="4">
      <t>カズ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</si>
  <si>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</si>
  <si>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令和元年度</t>
    <rPh sb="0" eb="3">
      <t>レイワガン</t>
    </rPh>
    <rPh sb="3" eb="4">
      <t>ネン</t>
    </rPh>
    <rPh sb="4" eb="5">
      <t>ド</t>
    </rPh>
    <phoneticPr fontId="3"/>
  </si>
  <si>
    <t>平成30年度</t>
    <phoneticPr fontId="3"/>
  </si>
  <si>
    <t>平成29年度</t>
  </si>
  <si>
    <t xml:space="preserve"> （単位：人）</t>
  </si>
  <si>
    <t>１４．公民館利用状況</t>
    <rPh sb="3" eb="6">
      <t>コウミンカン</t>
    </rPh>
    <rPh sb="6" eb="8">
      <t>リヨウ</t>
    </rPh>
    <rPh sb="8" eb="10">
      <t>ジョウキョウ</t>
    </rPh>
    <phoneticPr fontId="3"/>
  </si>
  <si>
    <t>新　聞</t>
    <rPh sb="0" eb="1">
      <t>シン</t>
    </rPh>
    <rPh sb="2" eb="3">
      <t>ブン</t>
    </rPh>
    <phoneticPr fontId="3"/>
  </si>
  <si>
    <t>雑　誌</t>
    <rPh sb="0" eb="1">
      <t>ザツ</t>
    </rPh>
    <rPh sb="2" eb="3">
      <t>シ</t>
    </rPh>
    <phoneticPr fontId="3"/>
  </si>
  <si>
    <t>紙芝居</t>
    <rPh sb="0" eb="3">
      <t>カミシバイ</t>
    </rPh>
    <phoneticPr fontId="3"/>
  </si>
  <si>
    <t>児童書</t>
    <rPh sb="0" eb="3">
      <t>ジドウショ</t>
    </rPh>
    <phoneticPr fontId="3"/>
  </si>
  <si>
    <t>一般書</t>
    <rPh sb="0" eb="3">
      <t>イッパンショ</t>
    </rPh>
    <phoneticPr fontId="3"/>
  </si>
  <si>
    <t>各年度末現在</t>
    <rPh sb="0" eb="4">
      <t>カクネンドマツ</t>
    </rPh>
    <rPh sb="4" eb="6">
      <t>ゲンザイ</t>
    </rPh>
    <phoneticPr fontId="3"/>
  </si>
  <si>
    <t>１６．図書館蔵書数</t>
    <rPh sb="3" eb="6">
      <t>トショカン</t>
    </rPh>
    <rPh sb="6" eb="8">
      <t>ゾウショ</t>
    </rPh>
    <rPh sb="8" eb="9">
      <t>スウ</t>
    </rPh>
    <phoneticPr fontId="3"/>
  </si>
  <si>
    <t>冊数</t>
    <rPh sb="0" eb="1">
      <t>サツ</t>
    </rPh>
    <rPh sb="1" eb="2">
      <t>カズ</t>
    </rPh>
    <phoneticPr fontId="3"/>
  </si>
  <si>
    <t>人数</t>
    <rPh sb="0" eb="1">
      <t>ヒト</t>
    </rPh>
    <rPh sb="1" eb="2">
      <t>カズ</t>
    </rPh>
    <phoneticPr fontId="3"/>
  </si>
  <si>
    <t>冊　数</t>
    <rPh sb="0" eb="1">
      <t>サツ</t>
    </rPh>
    <rPh sb="2" eb="3">
      <t>カズ</t>
    </rPh>
    <phoneticPr fontId="3"/>
  </si>
  <si>
    <t>人　数</t>
    <rPh sb="0" eb="1">
      <t>ヒト</t>
    </rPh>
    <rPh sb="2" eb="3">
      <t>カズ</t>
    </rPh>
    <phoneticPr fontId="3"/>
  </si>
  <si>
    <t>貸出</t>
    <phoneticPr fontId="3"/>
  </si>
  <si>
    <t>利用</t>
    <phoneticPr fontId="3"/>
  </si>
  <si>
    <t>貸　出</t>
    <phoneticPr fontId="3"/>
  </si>
  <si>
    <t>利　用</t>
    <phoneticPr fontId="3"/>
  </si>
  <si>
    <t>（加納公民館）</t>
    <rPh sb="1" eb="3">
      <t>カノウ</t>
    </rPh>
    <rPh sb="3" eb="6">
      <t>コウミンカン</t>
    </rPh>
    <phoneticPr fontId="3"/>
  </si>
  <si>
    <t>坂田図書館</t>
    <rPh sb="0" eb="2">
      <t>サカタ</t>
    </rPh>
    <rPh sb="2" eb="5">
      <t>トショカン</t>
    </rPh>
    <phoneticPr fontId="3"/>
  </si>
  <si>
    <t>川田谷図書館</t>
    <rPh sb="0" eb="6">
      <t>カワタヤトショカン</t>
    </rPh>
    <phoneticPr fontId="3"/>
  </si>
  <si>
    <t>桶川図書館</t>
    <rPh sb="0" eb="5">
      <t>オケガワトショカン</t>
    </rPh>
    <phoneticPr fontId="3"/>
  </si>
  <si>
    <t>中央図書館</t>
    <rPh sb="0" eb="5">
      <t>チュウオウトショカン</t>
    </rPh>
    <phoneticPr fontId="3"/>
  </si>
  <si>
    <t>総　　　数</t>
    <rPh sb="0" eb="1">
      <t>フサ</t>
    </rPh>
    <rPh sb="4" eb="5">
      <t>カズ</t>
    </rPh>
    <phoneticPr fontId="3"/>
  </si>
  <si>
    <t>（単位：人）</t>
    <phoneticPr fontId="3"/>
  </si>
  <si>
    <t>川田谷分室</t>
    <rPh sb="0" eb="3">
      <t>カワタヤ</t>
    </rPh>
    <rPh sb="3" eb="5">
      <t>ブンシツ</t>
    </rPh>
    <phoneticPr fontId="3"/>
  </si>
  <si>
    <t>市立図書館</t>
    <rPh sb="0" eb="2">
      <t>シリツ</t>
    </rPh>
    <rPh sb="2" eb="5">
      <t>トショカン</t>
    </rPh>
    <phoneticPr fontId="3"/>
  </si>
  <si>
    <t>駅西口図書館</t>
    <rPh sb="0" eb="1">
      <t>エキ</t>
    </rPh>
    <rPh sb="1" eb="3">
      <t>ニシグチ</t>
    </rPh>
    <rPh sb="3" eb="6">
      <t>トショカン</t>
    </rPh>
    <phoneticPr fontId="3"/>
  </si>
  <si>
    <t>　　（単位：人）</t>
    <phoneticPr fontId="3"/>
  </si>
  <si>
    <t>１５．図書館利用状況</t>
    <rPh sb="3" eb="6">
      <t>トショカン</t>
    </rPh>
    <rPh sb="6" eb="8">
      <t>リヨウ</t>
    </rPh>
    <rPh sb="8" eb="10">
      <t>ジョウキョウ</t>
    </rPh>
    <phoneticPr fontId="3"/>
  </si>
  <si>
    <t>桶中（夜間照明）</t>
    <rPh sb="0" eb="1">
      <t>オケ</t>
    </rPh>
    <rPh sb="1" eb="2">
      <t>チュウ</t>
    </rPh>
    <rPh sb="3" eb="5">
      <t>ヤカン</t>
    </rPh>
    <rPh sb="5" eb="7">
      <t>ショウメイ</t>
    </rPh>
    <phoneticPr fontId="3"/>
  </si>
  <si>
    <t>加納中学校</t>
    <rPh sb="0" eb="2">
      <t>カノウ</t>
    </rPh>
    <rPh sb="2" eb="5">
      <t>チュウガッコウ</t>
    </rPh>
    <phoneticPr fontId="3"/>
  </si>
  <si>
    <t>桶川西中学校</t>
    <rPh sb="0" eb="2">
      <t>オケガワ</t>
    </rPh>
    <rPh sb="2" eb="3">
      <t>ニシ</t>
    </rPh>
    <rPh sb="3" eb="6">
      <t>チュウガッコウ</t>
    </rPh>
    <phoneticPr fontId="3"/>
  </si>
  <si>
    <t>桶川東中学校</t>
    <rPh sb="0" eb="2">
      <t>オケガワ</t>
    </rPh>
    <rPh sb="2" eb="3">
      <t>ヒガシ</t>
    </rPh>
    <rPh sb="3" eb="6">
      <t>チュウガッコウ</t>
    </rPh>
    <phoneticPr fontId="3"/>
  </si>
  <si>
    <t>桶川中学校</t>
    <rPh sb="0" eb="2">
      <t>オケガワ</t>
    </rPh>
    <rPh sb="2" eb="5">
      <t>チュウガッコウ</t>
    </rPh>
    <phoneticPr fontId="3"/>
  </si>
  <si>
    <t>朝日小学校</t>
    <rPh sb="0" eb="2">
      <t>アサヒ</t>
    </rPh>
    <rPh sb="2" eb="5">
      <t>ショウガッコウ</t>
    </rPh>
    <phoneticPr fontId="3"/>
  </si>
  <si>
    <t>日出谷小学校</t>
    <rPh sb="0" eb="3">
      <t>ヒデヤ</t>
    </rPh>
    <rPh sb="3" eb="6">
      <t>ショウガッコウ</t>
    </rPh>
    <phoneticPr fontId="3"/>
  </si>
  <si>
    <t>川田谷小学校</t>
    <rPh sb="0" eb="3">
      <t>カワタヤ</t>
    </rPh>
    <rPh sb="3" eb="6">
      <t>ショウガッコウ</t>
    </rPh>
    <phoneticPr fontId="3"/>
  </si>
  <si>
    <t>加納小学校</t>
    <rPh sb="0" eb="2">
      <t>カノウ</t>
    </rPh>
    <rPh sb="2" eb="5">
      <t>ショウガッコウ</t>
    </rPh>
    <phoneticPr fontId="3"/>
  </si>
  <si>
    <t>桶川小学校</t>
    <rPh sb="0" eb="2">
      <t>オケガワ</t>
    </rPh>
    <rPh sb="2" eb="5">
      <t>ショウガッコウ</t>
    </rPh>
    <phoneticPr fontId="3"/>
  </si>
  <si>
    <t>桶川南小学校（注）</t>
    <rPh sb="0" eb="2">
      <t>オケガワ</t>
    </rPh>
    <rPh sb="2" eb="3">
      <t>ミナミ</t>
    </rPh>
    <rPh sb="3" eb="6">
      <t>ショウガッコウ</t>
    </rPh>
    <rPh sb="7" eb="8">
      <t>チュウ</t>
    </rPh>
    <phoneticPr fontId="3"/>
  </si>
  <si>
    <t>桶川東小学校</t>
    <rPh sb="0" eb="2">
      <t>オケガワ</t>
    </rPh>
    <rPh sb="2" eb="3">
      <t>ヒガシ</t>
    </rPh>
    <rPh sb="3" eb="6">
      <t>ショウガッコウ</t>
    </rPh>
    <phoneticPr fontId="3"/>
  </si>
  <si>
    <t>合  計</t>
    <rPh sb="0" eb="1">
      <t>ゴウ</t>
    </rPh>
    <rPh sb="3" eb="4">
      <t>ケイ</t>
    </rPh>
    <phoneticPr fontId="3"/>
  </si>
  <si>
    <t>団体数</t>
    <rPh sb="0" eb="2">
      <t>ダンタイ</t>
    </rPh>
    <rPh sb="2" eb="3">
      <t>スウ</t>
    </rPh>
    <phoneticPr fontId="3"/>
  </si>
  <si>
    <t>令和2年度</t>
    <rPh sb="0" eb="2">
      <t>レイワ</t>
    </rPh>
    <rPh sb="3" eb="4">
      <t>ネン</t>
    </rPh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</si>
  <si>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</si>
  <si>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１８．学校開放利用登録団体数</t>
    <rPh sb="3" eb="5">
      <t>ガッコウ</t>
    </rPh>
    <rPh sb="5" eb="7">
      <t>カイホウ</t>
    </rPh>
    <rPh sb="7" eb="9">
      <t>リヨウ</t>
    </rPh>
    <rPh sb="9" eb="11">
      <t>トウロク</t>
    </rPh>
    <rPh sb="11" eb="13">
      <t>ダンタイ</t>
    </rPh>
    <rPh sb="13" eb="14">
      <t>スウ</t>
    </rPh>
    <phoneticPr fontId="3"/>
  </si>
  <si>
    <t xml:space="preserve">
トレーニング室</t>
    <rPh sb="7" eb="8">
      <t>シツ</t>
    </rPh>
    <phoneticPr fontId="3"/>
  </si>
  <si>
    <t>研　修　室</t>
    <rPh sb="0" eb="1">
      <t>ケン</t>
    </rPh>
    <rPh sb="2" eb="3">
      <t>オサム</t>
    </rPh>
    <rPh sb="4" eb="5">
      <t>シツ</t>
    </rPh>
    <phoneticPr fontId="3"/>
  </si>
  <si>
    <t>会　議　室</t>
    <rPh sb="0" eb="1">
      <t>カイ</t>
    </rPh>
    <rPh sb="2" eb="3">
      <t>ギ</t>
    </rPh>
    <rPh sb="4" eb="5">
      <t>シツ</t>
    </rPh>
    <phoneticPr fontId="3"/>
  </si>
  <si>
    <t>ジョギングコース</t>
    <phoneticPr fontId="3"/>
  </si>
  <si>
    <t>弓　道　場</t>
    <rPh sb="0" eb="1">
      <t>ユミ</t>
    </rPh>
    <rPh sb="2" eb="3">
      <t>ミチ</t>
    </rPh>
    <rPh sb="4" eb="5">
      <t>バ</t>
    </rPh>
    <phoneticPr fontId="3"/>
  </si>
  <si>
    <t>剣　道　場</t>
    <rPh sb="0" eb="1">
      <t>ケン</t>
    </rPh>
    <rPh sb="2" eb="3">
      <t>ミチ</t>
    </rPh>
    <rPh sb="4" eb="5">
      <t>バ</t>
    </rPh>
    <phoneticPr fontId="3"/>
  </si>
  <si>
    <t>柔　道　場</t>
    <rPh sb="0" eb="1">
      <t>ジュウ</t>
    </rPh>
    <rPh sb="2" eb="3">
      <t>ミチ</t>
    </rPh>
    <rPh sb="4" eb="5">
      <t>バ</t>
    </rPh>
    <phoneticPr fontId="3"/>
  </si>
  <si>
    <t>卓　球　場</t>
    <rPh sb="0" eb="1">
      <t>タク</t>
    </rPh>
    <rPh sb="2" eb="3">
      <t>タマ</t>
    </rPh>
    <rPh sb="4" eb="5">
      <t>バ</t>
    </rPh>
    <phoneticPr fontId="3"/>
  </si>
  <si>
    <t>サブ･アリーナ</t>
    <phoneticPr fontId="3"/>
  </si>
  <si>
    <t>メイン･アリーナ</t>
    <phoneticPr fontId="3"/>
  </si>
  <si>
    <t>合　計</t>
    <rPh sb="0" eb="1">
      <t>ゴウ</t>
    </rPh>
    <rPh sb="2" eb="3">
      <t>ケイ</t>
    </rPh>
    <phoneticPr fontId="3"/>
  </si>
  <si>
    <t>人数</t>
  </si>
  <si>
    <t>件数</t>
  </si>
  <si>
    <t>令和2年度</t>
    <rPh sb="0" eb="2">
      <t>レイワ</t>
    </rPh>
    <rPh sb="3" eb="5">
      <t>ネンド</t>
    </rPh>
    <rPh sb="4" eb="5">
      <t>ド</t>
    </rPh>
    <phoneticPr fontId="3"/>
  </si>
  <si>
    <t>施 設 名</t>
    <rPh sb="0" eb="1">
      <t>ホドコ</t>
    </rPh>
    <rPh sb="2" eb="3">
      <t>セツ</t>
    </rPh>
    <rPh sb="4" eb="5">
      <t>メイ</t>
    </rPh>
    <phoneticPr fontId="3"/>
  </si>
  <si>
    <t>１７．サン・アリーナ利用状況</t>
    <rPh sb="10" eb="12">
      <t>リヨウ</t>
    </rPh>
    <rPh sb="12" eb="14">
      <t>ジョウキョウ</t>
    </rPh>
    <phoneticPr fontId="3"/>
  </si>
  <si>
    <t>平成30年度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</si>
  <si>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</si>
  <si>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</si>
  <si>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利用者数</t>
    <rPh sb="0" eb="2">
      <t>リヨウ</t>
    </rPh>
    <rPh sb="2" eb="3">
      <t>モノ</t>
    </rPh>
    <rPh sb="3" eb="4">
      <t>スウ</t>
    </rPh>
    <phoneticPr fontId="3"/>
  </si>
  <si>
    <t xml:space="preserve">  （単位：人）</t>
  </si>
  <si>
    <t>２１．べに花ふるさと館利用状況</t>
    <rPh sb="5" eb="6">
      <t>ハナ</t>
    </rPh>
    <rPh sb="10" eb="11">
      <t>カン</t>
    </rPh>
    <rPh sb="11" eb="13">
      <t>リヨウ</t>
    </rPh>
    <rPh sb="13" eb="15">
      <t>ジョウキョウ</t>
    </rPh>
    <phoneticPr fontId="3"/>
  </si>
  <si>
    <t>令和2年度</t>
    <rPh sb="0" eb="2">
      <t>レイワ</t>
    </rPh>
    <rPh sb="3" eb="5">
      <t>ネンド</t>
    </rPh>
    <phoneticPr fontId="3"/>
  </si>
  <si>
    <t>定員10</t>
    <rPh sb="0" eb="2">
      <t>テイイン</t>
    </rPh>
    <phoneticPr fontId="3"/>
  </si>
  <si>
    <t>定員4</t>
    <rPh sb="0" eb="2">
      <t>テイイン</t>
    </rPh>
    <phoneticPr fontId="3"/>
  </si>
  <si>
    <t>定員40</t>
    <rPh sb="0" eb="2">
      <t>テイイン</t>
    </rPh>
    <phoneticPr fontId="3"/>
  </si>
  <si>
    <t>定員48</t>
    <rPh sb="0" eb="2">
      <t>テイイン</t>
    </rPh>
    <phoneticPr fontId="3"/>
  </si>
  <si>
    <t>定員16</t>
    <rPh sb="0" eb="2">
      <t>テイイン</t>
    </rPh>
    <phoneticPr fontId="3"/>
  </si>
  <si>
    <t>定員150</t>
    <rPh sb="0" eb="2">
      <t>テイイン</t>
    </rPh>
    <phoneticPr fontId="3"/>
  </si>
  <si>
    <t>定員700</t>
    <rPh sb="0" eb="2">
      <t>テイイン</t>
    </rPh>
    <phoneticPr fontId="3"/>
  </si>
  <si>
    <t>ギャラリー</t>
    <phoneticPr fontId="3"/>
  </si>
  <si>
    <t>練習室３</t>
    <rPh sb="0" eb="3">
      <t>レンシュウシツ</t>
    </rPh>
    <phoneticPr fontId="3"/>
  </si>
  <si>
    <t>練習室２</t>
    <rPh sb="0" eb="3">
      <t>レンシュウシツ</t>
    </rPh>
    <phoneticPr fontId="3"/>
  </si>
  <si>
    <t>練習室１</t>
    <rPh sb="0" eb="3">
      <t>レンシュウシツ</t>
    </rPh>
    <phoneticPr fontId="3"/>
  </si>
  <si>
    <t>大会議室</t>
    <rPh sb="0" eb="4">
      <t>ダイカイギシツ</t>
    </rPh>
    <phoneticPr fontId="3"/>
  </si>
  <si>
    <t>小会議室</t>
    <rPh sb="0" eb="1">
      <t>ショウ</t>
    </rPh>
    <rPh sb="1" eb="2">
      <t>カイ</t>
    </rPh>
    <rPh sb="2" eb="3">
      <t>ギ</t>
    </rPh>
    <rPh sb="3" eb="4">
      <t>シツ</t>
    </rPh>
    <phoneticPr fontId="3"/>
  </si>
  <si>
    <t>リハーサル室</t>
    <rPh sb="5" eb="6">
      <t>シツ</t>
    </rPh>
    <phoneticPr fontId="3"/>
  </si>
  <si>
    <t>ホール</t>
    <phoneticPr fontId="3"/>
  </si>
  <si>
    <t>利用者
総　数</t>
    <rPh sb="0" eb="3">
      <t>リヨウシャ</t>
    </rPh>
    <rPh sb="4" eb="5">
      <t>ソウ</t>
    </rPh>
    <rPh sb="6" eb="7">
      <t>スウ</t>
    </rPh>
    <phoneticPr fontId="3"/>
  </si>
  <si>
    <t>年　度</t>
    <rPh sb="0" eb="1">
      <t>ネン</t>
    </rPh>
    <rPh sb="2" eb="3">
      <t>ド</t>
    </rPh>
    <phoneticPr fontId="3"/>
  </si>
  <si>
    <t>２０．市民ホール利用状況</t>
    <rPh sb="3" eb="5">
      <t>シミン</t>
    </rPh>
    <rPh sb="8" eb="10">
      <t>リヨウ</t>
    </rPh>
    <rPh sb="10" eb="12">
      <t>ジョウキョウ</t>
    </rPh>
    <phoneticPr fontId="3"/>
  </si>
  <si>
    <t>舎人スポーツ・パーク</t>
    <rPh sb="0" eb="2">
      <t>トネリ</t>
    </rPh>
    <phoneticPr fontId="3"/>
  </si>
  <si>
    <t>新小針領家グラウンド</t>
    <rPh sb="0" eb="1">
      <t>シン</t>
    </rPh>
    <phoneticPr fontId="3"/>
  </si>
  <si>
    <t>総合運動場</t>
  </si>
  <si>
    <t>年　度</t>
    <phoneticPr fontId="3"/>
  </si>
  <si>
    <t>１９．運動施設利用状況</t>
    <phoneticPr fontId="3"/>
  </si>
  <si>
    <t>資料　桶川飛行学校平和祈念館</t>
    <phoneticPr fontId="3"/>
  </si>
  <si>
    <t>利　用 者 数</t>
    <rPh sb="0" eb="1">
      <t>リ</t>
    </rPh>
    <rPh sb="2" eb="3">
      <t>ヨウ</t>
    </rPh>
    <rPh sb="4" eb="5">
      <t>シャ</t>
    </rPh>
    <rPh sb="6" eb="7">
      <t>スウ</t>
    </rPh>
    <phoneticPr fontId="3"/>
  </si>
  <si>
    <t>２４．桶川飛行学校平和祈念館利用状況</t>
    <rPh sb="3" eb="5">
      <t>オケガワ</t>
    </rPh>
    <rPh sb="5" eb="9">
      <t>ヒコウガッコウ</t>
    </rPh>
    <rPh sb="9" eb="14">
      <t>ヘイワキネンカン</t>
    </rPh>
    <rPh sb="14" eb="16">
      <t>リヨウ</t>
    </rPh>
    <rPh sb="16" eb="18">
      <t>ジョウキョウ</t>
    </rPh>
    <phoneticPr fontId="3"/>
  </si>
  <si>
    <t>２３．坂田コミュニティセンター利用状況</t>
    <rPh sb="3" eb="5">
      <t>サカタ</t>
    </rPh>
    <rPh sb="15" eb="17">
      <t>リヨウ</t>
    </rPh>
    <rPh sb="17" eb="19">
      <t>ジョウキョウ</t>
    </rPh>
    <phoneticPr fontId="3"/>
  </si>
  <si>
    <t>令和元年度</t>
    <rPh sb="0" eb="2">
      <t>レイワ</t>
    </rPh>
    <rPh sb="2" eb="3">
      <t>ゲン</t>
    </rPh>
    <rPh sb="3" eb="5">
      <t>ネンド</t>
    </rPh>
    <phoneticPr fontId="3"/>
  </si>
  <si>
    <t>入 場 者 数</t>
    <rPh sb="0" eb="1">
      <t>ニュウ</t>
    </rPh>
    <rPh sb="2" eb="3">
      <t>バ</t>
    </rPh>
    <rPh sb="4" eb="5">
      <t>シャ</t>
    </rPh>
    <rPh sb="6" eb="7">
      <t>スウ</t>
    </rPh>
    <phoneticPr fontId="3"/>
  </si>
  <si>
    <t>２２．市民活動サポートセンター利用状況</t>
    <rPh sb="3" eb="5">
      <t>シミン</t>
    </rPh>
    <rPh sb="5" eb="7">
      <t>カツドウ</t>
    </rPh>
    <rPh sb="15" eb="17">
      <t>リヨウ</t>
    </rPh>
    <rPh sb="17" eb="19">
      <t>ジョウキョウ</t>
    </rPh>
    <phoneticPr fontId="3"/>
  </si>
  <si>
    <t>合計　69</t>
    <rPh sb="0" eb="2">
      <t>ゴウケイ</t>
    </rPh>
    <phoneticPr fontId="3"/>
  </si>
  <si>
    <t>国指定 ３・国登録 4・県指定 ７・市指定 55</t>
    <phoneticPr fontId="3"/>
  </si>
  <si>
    <t>末広2丁目</t>
    <rPh sb="0" eb="2">
      <t>スエヒロ</t>
    </rPh>
    <rPh sb="3" eb="5">
      <t>チョウメ</t>
    </rPh>
    <phoneticPr fontId="3"/>
  </si>
  <si>
    <t>伝足立右馬允遠元館跡</t>
    <rPh sb="0" eb="1">
      <t>デン</t>
    </rPh>
    <rPh sb="1" eb="2">
      <t>アシ</t>
    </rPh>
    <rPh sb="2" eb="3">
      <t>タ</t>
    </rPh>
    <rPh sb="3" eb="4">
      <t>ミギ</t>
    </rPh>
    <rPh sb="4" eb="5">
      <t>ウマ</t>
    </rPh>
    <rPh sb="5" eb="6">
      <t>マコト</t>
    </rPh>
    <rPh sb="6" eb="7">
      <t>トオ</t>
    </rPh>
    <rPh sb="7" eb="8">
      <t>モト</t>
    </rPh>
    <rPh sb="8" eb="9">
      <t>カン</t>
    </rPh>
    <rPh sb="9" eb="10">
      <t>アト</t>
    </rPh>
    <phoneticPr fontId="3"/>
  </si>
  <si>
    <t>旧　　　跡</t>
    <rPh sb="0" eb="1">
      <t>キュウ</t>
    </rPh>
    <rPh sb="4" eb="5">
      <t>アト</t>
    </rPh>
    <phoneticPr fontId="3"/>
  </si>
  <si>
    <t>〃</t>
    <phoneticPr fontId="3"/>
  </si>
  <si>
    <t>川田谷</t>
    <rPh sb="0" eb="3">
      <t>カワタヤ</t>
    </rPh>
    <phoneticPr fontId="3"/>
  </si>
  <si>
    <t>普門寺のしだれ桜</t>
    <rPh sb="0" eb="3">
      <t>フモンジ</t>
    </rPh>
    <rPh sb="7" eb="8">
      <t>サクラ</t>
    </rPh>
    <phoneticPr fontId="3"/>
  </si>
  <si>
    <t>坂田</t>
    <rPh sb="0" eb="2">
      <t>サカタ</t>
    </rPh>
    <phoneticPr fontId="3"/>
  </si>
  <si>
    <t>ムクロジ</t>
    <phoneticPr fontId="3"/>
  </si>
  <si>
    <t>篠津</t>
    <rPh sb="0" eb="1">
      <t>シノ</t>
    </rPh>
    <rPh sb="1" eb="2">
      <t>ツ</t>
    </rPh>
    <phoneticPr fontId="3"/>
  </si>
  <si>
    <t>多気比売神社の大椎</t>
    <rPh sb="0" eb="2">
      <t>タキ</t>
    </rPh>
    <rPh sb="2" eb="3">
      <t>ヒ</t>
    </rPh>
    <rPh sb="3" eb="4">
      <t>ウ</t>
    </rPh>
    <rPh sb="4" eb="6">
      <t>ジンジャ</t>
    </rPh>
    <rPh sb="7" eb="8">
      <t>オオ</t>
    </rPh>
    <rPh sb="8" eb="9">
      <t>シイ</t>
    </rPh>
    <phoneticPr fontId="3"/>
  </si>
  <si>
    <t>椎樫</t>
    <rPh sb="0" eb="1">
      <t>シイ</t>
    </rPh>
    <rPh sb="1" eb="2">
      <t>カシ</t>
    </rPh>
    <phoneticPr fontId="3"/>
  </si>
  <si>
    <t>記念物（天然記念物）</t>
    <rPh sb="0" eb="3">
      <t>キネンブツ</t>
    </rPh>
    <rPh sb="4" eb="6">
      <t>テンネン</t>
    </rPh>
    <rPh sb="6" eb="9">
      <t>キネンブツ</t>
    </rPh>
    <phoneticPr fontId="3"/>
  </si>
  <si>
    <t>赤堀2丁目</t>
    <rPh sb="0" eb="2">
      <t>アカボリ</t>
    </rPh>
    <rPh sb="3" eb="5">
      <t>チョウメ</t>
    </rPh>
    <phoneticPr fontId="3"/>
  </si>
  <si>
    <t>後谷遺跡</t>
    <rPh sb="0" eb="1">
      <t>ウシロ</t>
    </rPh>
    <rPh sb="1" eb="2">
      <t>タニ</t>
    </rPh>
    <rPh sb="2" eb="4">
      <t>イセキ</t>
    </rPh>
    <phoneticPr fontId="3"/>
  </si>
  <si>
    <t>加納</t>
    <rPh sb="0" eb="2">
      <t>カノウ</t>
    </rPh>
    <phoneticPr fontId="3"/>
  </si>
  <si>
    <t>加納城跡</t>
    <rPh sb="0" eb="2">
      <t>カノウ</t>
    </rPh>
    <rPh sb="2" eb="4">
      <t>シロアト</t>
    </rPh>
    <phoneticPr fontId="3"/>
  </si>
  <si>
    <t>下日出谷</t>
    <rPh sb="0" eb="4">
      <t>シモヒデヤ</t>
    </rPh>
    <phoneticPr fontId="3"/>
  </si>
  <si>
    <t>高井遺跡住居跡</t>
    <rPh sb="0" eb="2">
      <t>タカイ</t>
    </rPh>
    <rPh sb="2" eb="4">
      <t>イセキ</t>
    </rPh>
    <rPh sb="4" eb="6">
      <t>ジュウキョ</t>
    </rPh>
    <rPh sb="6" eb="7">
      <t>アト</t>
    </rPh>
    <phoneticPr fontId="3"/>
  </si>
  <si>
    <t>原山古墳群</t>
    <rPh sb="0" eb="2">
      <t>ハラヤマ</t>
    </rPh>
    <rPh sb="2" eb="4">
      <t>コフン</t>
    </rPh>
    <rPh sb="4" eb="5">
      <t>グン</t>
    </rPh>
    <phoneticPr fontId="3"/>
  </si>
  <si>
    <t>北1丁目</t>
    <rPh sb="0" eb="1">
      <t>キタ</t>
    </rPh>
    <rPh sb="2" eb="4">
      <t>チョウメ</t>
    </rPh>
    <phoneticPr fontId="3"/>
  </si>
  <si>
    <t>木戸跡（上）</t>
    <rPh sb="0" eb="1">
      <t>キ</t>
    </rPh>
    <rPh sb="1" eb="2">
      <t>ト</t>
    </rPh>
    <rPh sb="2" eb="3">
      <t>アト</t>
    </rPh>
    <rPh sb="4" eb="5">
      <t>カミ</t>
    </rPh>
    <phoneticPr fontId="3"/>
  </si>
  <si>
    <t>東2丁目</t>
    <rPh sb="0" eb="1">
      <t>ヒガシ</t>
    </rPh>
    <rPh sb="2" eb="4">
      <t>チョウメ</t>
    </rPh>
    <phoneticPr fontId="3"/>
  </si>
  <si>
    <t>木戸跡（下）</t>
    <rPh sb="0" eb="1">
      <t>キ</t>
    </rPh>
    <rPh sb="1" eb="2">
      <t>ト</t>
    </rPh>
    <rPh sb="2" eb="3">
      <t>アト</t>
    </rPh>
    <rPh sb="4" eb="5">
      <t>シタ</t>
    </rPh>
    <phoneticPr fontId="3"/>
  </si>
  <si>
    <t>記念物（史跡）</t>
    <rPh sb="0" eb="3">
      <t>キネンブツ</t>
    </rPh>
    <rPh sb="4" eb="5">
      <t>シ</t>
    </rPh>
    <rPh sb="5" eb="6">
      <t>アト</t>
    </rPh>
    <phoneticPr fontId="3"/>
  </si>
  <si>
    <t>小針領家氷川諏訪神社</t>
    <rPh sb="0" eb="4">
      <t>コバリリョウケ</t>
    </rPh>
    <rPh sb="4" eb="6">
      <t>ヒカワ</t>
    </rPh>
    <rPh sb="6" eb="8">
      <t>スワ</t>
    </rPh>
    <rPh sb="8" eb="10">
      <t>ジンジャ</t>
    </rPh>
    <phoneticPr fontId="3"/>
  </si>
  <si>
    <t>小針領家のささら獅子舞</t>
    <rPh sb="0" eb="4">
      <t>コバリリョウケ</t>
    </rPh>
    <rPh sb="8" eb="10">
      <t>シシ</t>
    </rPh>
    <rPh sb="10" eb="11">
      <t>マイ</t>
    </rPh>
    <phoneticPr fontId="3"/>
  </si>
  <si>
    <t>川田谷・下日出谷</t>
    <rPh sb="0" eb="3">
      <t>カワタヤ</t>
    </rPh>
    <rPh sb="4" eb="8">
      <t>シモヒデヤ</t>
    </rPh>
    <phoneticPr fontId="3"/>
  </si>
  <si>
    <t>川田谷・下日出谷の万作</t>
    <rPh sb="0" eb="3">
      <t>カワタヤ</t>
    </rPh>
    <rPh sb="4" eb="8">
      <t>シモヒデヤ</t>
    </rPh>
    <rPh sb="9" eb="11">
      <t>マンサク</t>
    </rPh>
    <phoneticPr fontId="3"/>
  </si>
  <si>
    <t>桶川市内</t>
    <rPh sb="0" eb="2">
      <t>オケガワ</t>
    </rPh>
    <rPh sb="2" eb="4">
      <t>シナイ</t>
    </rPh>
    <phoneticPr fontId="3"/>
  </si>
  <si>
    <t>麦ボーチ唄</t>
    <rPh sb="0" eb="1">
      <t>ムギ</t>
    </rPh>
    <rPh sb="4" eb="5">
      <t>ウタ</t>
    </rPh>
    <phoneticPr fontId="3"/>
  </si>
  <si>
    <t>倉田の囃子</t>
    <rPh sb="0" eb="2">
      <t>クラタ</t>
    </rPh>
    <phoneticPr fontId="3"/>
  </si>
  <si>
    <t>下日出谷の囃子</t>
    <rPh sb="0" eb="4">
      <t>シモヒデヤ</t>
    </rPh>
    <rPh sb="5" eb="6">
      <t>ハヤシ</t>
    </rPh>
    <rPh sb="6" eb="7">
      <t>コ</t>
    </rPh>
    <phoneticPr fontId="3"/>
  </si>
  <si>
    <t>下日出谷の餅つき踊り</t>
    <rPh sb="0" eb="4">
      <t>シモヒデヤ</t>
    </rPh>
    <rPh sb="5" eb="6">
      <t>モチ</t>
    </rPh>
    <rPh sb="8" eb="9">
      <t>オド</t>
    </rPh>
    <phoneticPr fontId="3"/>
  </si>
  <si>
    <t>松原のささら獅子舞</t>
    <rPh sb="0" eb="2">
      <t>マツバラ</t>
    </rPh>
    <rPh sb="6" eb="9">
      <t>シシマイ</t>
    </rPh>
    <phoneticPr fontId="3"/>
  </si>
  <si>
    <t>前領家のささら獅子舞</t>
    <rPh sb="0" eb="1">
      <t>マエ</t>
    </rPh>
    <rPh sb="1" eb="3">
      <t>リョウケ</t>
    </rPh>
    <rPh sb="7" eb="10">
      <t>シシマイ</t>
    </rPh>
    <phoneticPr fontId="3"/>
  </si>
  <si>
    <t>三田原のささら獅子舞</t>
    <rPh sb="0" eb="2">
      <t>ミタ</t>
    </rPh>
    <rPh sb="2" eb="3">
      <t>ハラ</t>
    </rPh>
    <rPh sb="7" eb="10">
      <t>シシマイ</t>
    </rPh>
    <phoneticPr fontId="3"/>
  </si>
  <si>
    <t>民俗文化財(無形民俗）</t>
    <rPh sb="0" eb="2">
      <t>ミンゾク</t>
    </rPh>
    <rPh sb="2" eb="5">
      <t>ブンカザイ</t>
    </rPh>
    <rPh sb="6" eb="8">
      <t>ムケイ</t>
    </rPh>
    <rPh sb="8" eb="10">
      <t>ミンゾク</t>
    </rPh>
    <phoneticPr fontId="3"/>
  </si>
  <si>
    <t>足立坂東観音霊場参詣大絵馬
（文化三年）</t>
    <rPh sb="0" eb="2">
      <t>アダチ</t>
    </rPh>
    <rPh sb="2" eb="4">
      <t>バンドウ</t>
    </rPh>
    <rPh sb="4" eb="6">
      <t>カンノン</t>
    </rPh>
    <rPh sb="6" eb="8">
      <t>レイジョウ</t>
    </rPh>
    <rPh sb="8" eb="10">
      <t>サンケイ</t>
    </rPh>
    <rPh sb="10" eb="11">
      <t>オオ</t>
    </rPh>
    <rPh sb="11" eb="13">
      <t>エマ</t>
    </rPh>
    <rPh sb="15" eb="17">
      <t>ブンカ</t>
    </rPh>
    <rPh sb="17" eb="19">
      <t>サンネン</t>
    </rPh>
    <phoneticPr fontId="3"/>
  </si>
  <si>
    <t>南1丁目</t>
    <rPh sb="0" eb="1">
      <t>ミナミ</t>
    </rPh>
    <rPh sb="2" eb="4">
      <t>チョウメ</t>
    </rPh>
    <phoneticPr fontId="3"/>
  </si>
  <si>
    <t>八雲山車人形「神武天皇」像</t>
    <rPh sb="0" eb="2">
      <t>ヤクモ</t>
    </rPh>
    <rPh sb="2" eb="4">
      <t>ダシ</t>
    </rPh>
    <rPh sb="4" eb="6">
      <t>ニンギョウ</t>
    </rPh>
    <rPh sb="7" eb="9">
      <t>ジンム</t>
    </rPh>
    <rPh sb="9" eb="11">
      <t>テンノウ</t>
    </rPh>
    <rPh sb="12" eb="13">
      <t>ゾウ</t>
    </rPh>
    <phoneticPr fontId="3"/>
  </si>
  <si>
    <t>寿2丁目</t>
    <rPh sb="0" eb="1">
      <t>コトブキ</t>
    </rPh>
    <rPh sb="2" eb="4">
      <t>チョウメ</t>
    </rPh>
    <phoneticPr fontId="3"/>
  </si>
  <si>
    <t>榮町山車人形「関羽」像</t>
    <rPh sb="0" eb="1">
      <t>サカエ</t>
    </rPh>
    <rPh sb="1" eb="2">
      <t>マチ</t>
    </rPh>
    <rPh sb="2" eb="4">
      <t>ダシ</t>
    </rPh>
    <rPh sb="4" eb="6">
      <t>ニンギョウ</t>
    </rPh>
    <rPh sb="7" eb="9">
      <t>カンウ</t>
    </rPh>
    <rPh sb="10" eb="11">
      <t>ゾウ</t>
    </rPh>
    <phoneticPr fontId="3"/>
  </si>
  <si>
    <t>歴史民俗資料館</t>
    <rPh sb="0" eb="2">
      <t>レキシ</t>
    </rPh>
    <rPh sb="2" eb="4">
      <t>ミンゾク</t>
    </rPh>
    <rPh sb="4" eb="7">
      <t>シリョウカン</t>
    </rPh>
    <phoneticPr fontId="3"/>
  </si>
  <si>
    <t>下日出谷の神楽・芝居用具</t>
    <rPh sb="0" eb="4">
      <t>シモヒデヤ</t>
    </rPh>
    <rPh sb="5" eb="7">
      <t>カグラ</t>
    </rPh>
    <rPh sb="8" eb="10">
      <t>シバイ</t>
    </rPh>
    <rPh sb="10" eb="12">
      <t>ヨウグ</t>
    </rPh>
    <phoneticPr fontId="3"/>
  </si>
  <si>
    <t>川田谷（歴民寄託）</t>
    <rPh sb="0" eb="3">
      <t>カワタヤ</t>
    </rPh>
    <rPh sb="4" eb="5">
      <t>レキ</t>
    </rPh>
    <rPh sb="5" eb="6">
      <t>ミン</t>
    </rPh>
    <rPh sb="6" eb="8">
      <t>キタク</t>
    </rPh>
    <phoneticPr fontId="3"/>
  </si>
  <si>
    <t>前領家矢部家山王社の奉納絵馬等付民間信仰資料</t>
    <rPh sb="0" eb="1">
      <t>マエ</t>
    </rPh>
    <rPh sb="1" eb="3">
      <t>リョウケ</t>
    </rPh>
    <rPh sb="3" eb="5">
      <t>ヤベ</t>
    </rPh>
    <rPh sb="5" eb="6">
      <t>イエ</t>
    </rPh>
    <rPh sb="6" eb="8">
      <t>サンオウ</t>
    </rPh>
    <rPh sb="8" eb="9">
      <t>シャ</t>
    </rPh>
    <rPh sb="10" eb="12">
      <t>ホウノウ</t>
    </rPh>
    <phoneticPr fontId="3"/>
  </si>
  <si>
    <t>小針領家のささら獅子舞用具等一式</t>
    <rPh sb="0" eb="4">
      <t>コバリリョウケ</t>
    </rPh>
    <rPh sb="8" eb="10">
      <t>シシ</t>
    </rPh>
    <rPh sb="10" eb="11">
      <t>マイ</t>
    </rPh>
    <rPh sb="11" eb="12">
      <t>ヨウ</t>
    </rPh>
    <phoneticPr fontId="3"/>
  </si>
  <si>
    <t>名号塔兼ねたみちしるべ</t>
    <rPh sb="0" eb="1">
      <t>ナ</t>
    </rPh>
    <rPh sb="1" eb="2">
      <t>ゴウ</t>
    </rPh>
    <rPh sb="2" eb="3">
      <t>トウ</t>
    </rPh>
    <rPh sb="3" eb="4">
      <t>カ</t>
    </rPh>
    <phoneticPr fontId="3"/>
  </si>
  <si>
    <t>樋詰の道しるべ</t>
    <rPh sb="0" eb="1">
      <t>ヒ</t>
    </rPh>
    <rPh sb="1" eb="2">
      <t>ツ</t>
    </rPh>
    <rPh sb="3" eb="4">
      <t>ミチ</t>
    </rPh>
    <phoneticPr fontId="3"/>
  </si>
  <si>
    <t>西1丁目</t>
    <rPh sb="0" eb="1">
      <t>ニシ</t>
    </rPh>
    <rPh sb="2" eb="4">
      <t>チョウメ</t>
    </rPh>
    <phoneticPr fontId="3"/>
  </si>
  <si>
    <t>松山以奈り道の道しるべ</t>
    <rPh sb="0" eb="2">
      <t>マツヤマ</t>
    </rPh>
    <rPh sb="2" eb="3">
      <t>モ</t>
    </rPh>
    <rPh sb="3" eb="4">
      <t>ナ</t>
    </rPh>
    <rPh sb="5" eb="6">
      <t>ミチ</t>
    </rPh>
    <rPh sb="7" eb="8">
      <t>ミチ</t>
    </rPh>
    <phoneticPr fontId="3"/>
  </si>
  <si>
    <t>天神道の道しるべ</t>
    <rPh sb="0" eb="2">
      <t>テンジン</t>
    </rPh>
    <rPh sb="2" eb="3">
      <t>ミチ</t>
    </rPh>
    <rPh sb="4" eb="5">
      <t>ミチ</t>
    </rPh>
    <phoneticPr fontId="3"/>
  </si>
  <si>
    <t>稲荷神社の力石</t>
    <rPh sb="0" eb="2">
      <t>イナリ</t>
    </rPh>
    <rPh sb="2" eb="4">
      <t>ジンジャ</t>
    </rPh>
    <rPh sb="5" eb="6">
      <t>チカラ</t>
    </rPh>
    <rPh sb="6" eb="7">
      <t>イシ</t>
    </rPh>
    <phoneticPr fontId="3"/>
  </si>
  <si>
    <t>民俗文化財(有形民俗）</t>
    <rPh sb="0" eb="2">
      <t>ミンゾク</t>
    </rPh>
    <rPh sb="2" eb="5">
      <t>ブンカザイ</t>
    </rPh>
    <rPh sb="6" eb="8">
      <t>ユウケイ</t>
    </rPh>
    <rPh sb="8" eb="10">
      <t>ミンゾク</t>
    </rPh>
    <phoneticPr fontId="3"/>
  </si>
  <si>
    <t>寿2丁目（歴民寄託）</t>
    <rPh sb="0" eb="1">
      <t>コトブキ</t>
    </rPh>
    <rPh sb="2" eb="4">
      <t>チョウメ</t>
    </rPh>
    <rPh sb="5" eb="6">
      <t>レキ</t>
    </rPh>
    <rPh sb="6" eb="7">
      <t>ミン</t>
    </rPh>
    <rPh sb="7" eb="9">
      <t>キタク</t>
    </rPh>
    <phoneticPr fontId="3"/>
  </si>
  <si>
    <t>桶川宿古絵図</t>
    <rPh sb="0" eb="2">
      <t>オケガワ</t>
    </rPh>
    <rPh sb="2" eb="3">
      <t>シュク</t>
    </rPh>
    <rPh sb="3" eb="4">
      <t>コ</t>
    </rPh>
    <rPh sb="4" eb="6">
      <t>エズ</t>
    </rPh>
    <phoneticPr fontId="3"/>
  </si>
  <si>
    <t>加納（歴民寄託）</t>
    <rPh sb="0" eb="2">
      <t>カノウ</t>
    </rPh>
    <rPh sb="3" eb="4">
      <t>レキ</t>
    </rPh>
    <rPh sb="4" eb="5">
      <t>ミン</t>
    </rPh>
    <rPh sb="5" eb="7">
      <t>キタク</t>
    </rPh>
    <phoneticPr fontId="3"/>
  </si>
  <si>
    <t>鷹場の高札</t>
    <rPh sb="0" eb="1">
      <t>タカ</t>
    </rPh>
    <rPh sb="1" eb="2">
      <t>バ</t>
    </rPh>
    <rPh sb="3" eb="5">
      <t>タカフダ</t>
    </rPh>
    <phoneticPr fontId="3"/>
  </si>
  <si>
    <t>川辺の板石塔婆</t>
    <rPh sb="0" eb="2">
      <t>カワベ</t>
    </rPh>
    <rPh sb="3" eb="4">
      <t>イタ</t>
    </rPh>
    <rPh sb="4" eb="5">
      <t>イシ</t>
    </rPh>
    <rPh sb="5" eb="6">
      <t>トウ</t>
    </rPh>
    <rPh sb="6" eb="7">
      <t>ババア</t>
    </rPh>
    <phoneticPr fontId="3"/>
  </si>
  <si>
    <t>有形文化財（歴史資料）</t>
  </si>
  <si>
    <t>市指定</t>
    <rPh sb="0" eb="1">
      <t>シ</t>
    </rPh>
    <rPh sb="1" eb="3">
      <t>シテイ</t>
    </rPh>
    <phoneticPr fontId="3"/>
  </si>
  <si>
    <t>指 定 年 月 日</t>
    <rPh sb="0" eb="1">
      <t>ユビ</t>
    </rPh>
    <rPh sb="2" eb="3">
      <t>サダム</t>
    </rPh>
    <rPh sb="4" eb="5">
      <t>トシ</t>
    </rPh>
    <rPh sb="6" eb="7">
      <t>ツキ</t>
    </rPh>
    <rPh sb="8" eb="9">
      <t>ヒ</t>
    </rPh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</si>
  <si>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</si>
  <si>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名　　　　称</t>
    <rPh sb="0" eb="1">
      <t>メイ</t>
    </rPh>
    <rPh sb="5" eb="6">
      <t>ショウ</t>
    </rPh>
    <phoneticPr fontId="3"/>
  </si>
  <si>
    <t>種　　別</t>
    <rPh sb="0" eb="1">
      <t>タネ</t>
    </rPh>
    <rPh sb="3" eb="4">
      <t>ベツ</t>
    </rPh>
    <phoneticPr fontId="3"/>
  </si>
  <si>
    <t>指定種別</t>
    <rPh sb="0" eb="2">
      <t>シテイ</t>
    </rPh>
    <rPh sb="2" eb="4">
      <t>シュベツ</t>
    </rPh>
    <phoneticPr fontId="3"/>
  </si>
  <si>
    <t>２５．指定文化財一覧（続き）</t>
    <rPh sb="3" eb="5">
      <t>シテイ</t>
    </rPh>
    <rPh sb="5" eb="8">
      <t>ブンカザイ</t>
    </rPh>
    <rPh sb="8" eb="10">
      <t>イチラン</t>
    </rPh>
    <rPh sb="11" eb="12">
      <t>ツヅ</t>
    </rPh>
    <phoneticPr fontId="3"/>
  </si>
  <si>
    <t>紅花商人寄進の石燈籠二基</t>
    <rPh sb="0" eb="1">
      <t>ベニ</t>
    </rPh>
    <rPh sb="1" eb="2">
      <t>ハナ</t>
    </rPh>
    <rPh sb="2" eb="4">
      <t>ショウニン</t>
    </rPh>
    <rPh sb="4" eb="6">
      <t>キシン</t>
    </rPh>
    <rPh sb="7" eb="8">
      <t>イシ</t>
    </rPh>
    <rPh sb="8" eb="9">
      <t>ヒ</t>
    </rPh>
    <rPh sb="9" eb="10">
      <t>カゴ</t>
    </rPh>
    <rPh sb="10" eb="12">
      <t>ニキ</t>
    </rPh>
    <phoneticPr fontId="3"/>
  </si>
  <si>
    <t>〃</t>
  </si>
  <si>
    <t>桶川宿商家店先絵馬</t>
    <rPh sb="0" eb="2">
      <t>オケガワ</t>
    </rPh>
    <rPh sb="2" eb="3">
      <t>ヤド</t>
    </rPh>
    <rPh sb="3" eb="5">
      <t>ショウカ</t>
    </rPh>
    <rPh sb="5" eb="6">
      <t>テン</t>
    </rPh>
    <rPh sb="6" eb="7">
      <t>サキ</t>
    </rPh>
    <rPh sb="7" eb="9">
      <t>エマ</t>
    </rPh>
    <phoneticPr fontId="3"/>
  </si>
  <si>
    <t>天満神社の木製の額</t>
    <rPh sb="0" eb="2">
      <t>テンマ</t>
    </rPh>
    <rPh sb="2" eb="4">
      <t>ジンジャ</t>
    </rPh>
    <rPh sb="5" eb="7">
      <t>モクセイ</t>
    </rPh>
    <rPh sb="8" eb="9">
      <t>ガク</t>
    </rPh>
    <phoneticPr fontId="3"/>
  </si>
  <si>
    <t>有形文化財（歴史資料）</t>
    <rPh sb="6" eb="8">
      <t>レキシ</t>
    </rPh>
    <rPh sb="8" eb="10">
      <t>シリョウ</t>
    </rPh>
    <phoneticPr fontId="3"/>
  </si>
  <si>
    <t>宮ノ脇遺跡出土の和銅銭「富壽神寳」</t>
    <rPh sb="0" eb="1">
      <t>ミヤ</t>
    </rPh>
    <rPh sb="2" eb="3">
      <t>ワキ</t>
    </rPh>
    <rPh sb="3" eb="5">
      <t>イセキ</t>
    </rPh>
    <rPh sb="5" eb="7">
      <t>シュツド</t>
    </rPh>
    <rPh sb="8" eb="9">
      <t>ワ</t>
    </rPh>
    <rPh sb="9" eb="11">
      <t>ドウセン</t>
    </rPh>
    <rPh sb="12" eb="13">
      <t>トミ</t>
    </rPh>
    <rPh sb="13" eb="14">
      <t>ジュ</t>
    </rPh>
    <rPh sb="14" eb="16">
      <t>シンポウ</t>
    </rPh>
    <phoneticPr fontId="3"/>
  </si>
  <si>
    <t>高井遺跡縄文時代出土品</t>
    <rPh sb="0" eb="2">
      <t>タカイ</t>
    </rPh>
    <rPh sb="2" eb="4">
      <t>イセキ</t>
    </rPh>
    <rPh sb="4" eb="6">
      <t>ジョウモン</t>
    </rPh>
    <rPh sb="6" eb="8">
      <t>ジダイ</t>
    </rPh>
    <rPh sb="8" eb="10">
      <t>シュツド</t>
    </rPh>
    <rPh sb="10" eb="11">
      <t>ヒン</t>
    </rPh>
    <phoneticPr fontId="3"/>
  </si>
  <si>
    <t>氷川神社裏古墳出土品</t>
    <rPh sb="0" eb="2">
      <t>ヒカワ</t>
    </rPh>
    <rPh sb="2" eb="4">
      <t>ジンジャ</t>
    </rPh>
    <rPh sb="4" eb="5">
      <t>ウラ</t>
    </rPh>
    <rPh sb="5" eb="7">
      <t>コフン</t>
    </rPh>
    <rPh sb="7" eb="9">
      <t>シュツド</t>
    </rPh>
    <rPh sb="9" eb="10">
      <t>ヒン</t>
    </rPh>
    <phoneticPr fontId="3"/>
  </si>
  <si>
    <t>有形文化財（考古資料）</t>
    <rPh sb="6" eb="8">
      <t>コウコ</t>
    </rPh>
    <phoneticPr fontId="3"/>
  </si>
  <si>
    <t>舎人新田（歴民寄託）</t>
    <rPh sb="0" eb="2">
      <t>トネリ</t>
    </rPh>
    <rPh sb="2" eb="4">
      <t>シンデン</t>
    </rPh>
    <rPh sb="5" eb="6">
      <t>レキ</t>
    </rPh>
    <rPh sb="6" eb="7">
      <t>ミン</t>
    </rPh>
    <rPh sb="7" eb="9">
      <t>キタク</t>
    </rPh>
    <phoneticPr fontId="3"/>
  </si>
  <si>
    <t>増田家文書</t>
    <rPh sb="0" eb="3">
      <t>マスダケ</t>
    </rPh>
    <rPh sb="3" eb="5">
      <t>モンジョ</t>
    </rPh>
    <phoneticPr fontId="3"/>
  </si>
  <si>
    <t>上日出谷（歴民寄託）</t>
    <rPh sb="0" eb="4">
      <t>カミヒデヤ</t>
    </rPh>
    <rPh sb="5" eb="6">
      <t>レキ</t>
    </rPh>
    <rPh sb="6" eb="7">
      <t>ミン</t>
    </rPh>
    <rPh sb="7" eb="9">
      <t>キタク</t>
    </rPh>
    <phoneticPr fontId="3"/>
  </si>
  <si>
    <t>栗原家文書</t>
    <rPh sb="0" eb="3">
      <t>クリハラケ</t>
    </rPh>
    <rPh sb="3" eb="5">
      <t>モンジョ</t>
    </rPh>
    <phoneticPr fontId="3"/>
  </si>
  <si>
    <t>岩田家文書</t>
    <rPh sb="0" eb="3">
      <t>イワタケ</t>
    </rPh>
    <rPh sb="3" eb="5">
      <t>モンジョ</t>
    </rPh>
    <phoneticPr fontId="3"/>
  </si>
  <si>
    <t>倉田</t>
    <rPh sb="0" eb="2">
      <t>クラタ</t>
    </rPh>
    <phoneticPr fontId="3"/>
  </si>
  <si>
    <t>旧倉田村明星院領星野家文書</t>
    <rPh sb="0" eb="1">
      <t>キュウ</t>
    </rPh>
    <rPh sb="1" eb="3">
      <t>クラタ</t>
    </rPh>
    <rPh sb="3" eb="4">
      <t>ムラ</t>
    </rPh>
    <rPh sb="4" eb="6">
      <t>ミョウジョウ</t>
    </rPh>
    <rPh sb="6" eb="7">
      <t>イン</t>
    </rPh>
    <rPh sb="7" eb="8">
      <t>リョウ</t>
    </rPh>
    <rPh sb="8" eb="10">
      <t>ホシノ</t>
    </rPh>
    <rPh sb="10" eb="11">
      <t>ケ</t>
    </rPh>
    <rPh sb="11" eb="13">
      <t>ブンショ</t>
    </rPh>
    <phoneticPr fontId="3"/>
  </si>
  <si>
    <t>旧倉田村荒井家文書</t>
    <rPh sb="0" eb="1">
      <t>キュウ</t>
    </rPh>
    <rPh sb="1" eb="3">
      <t>クラタ</t>
    </rPh>
    <rPh sb="3" eb="4">
      <t>ムラ</t>
    </rPh>
    <rPh sb="4" eb="7">
      <t>アライケ</t>
    </rPh>
    <rPh sb="7" eb="9">
      <t>ブンショ</t>
    </rPh>
    <phoneticPr fontId="3"/>
  </si>
  <si>
    <t>旧五町台村渋谷家文書</t>
    <rPh sb="0" eb="1">
      <t>キュウ</t>
    </rPh>
    <rPh sb="1" eb="2">
      <t>ゴ</t>
    </rPh>
    <rPh sb="2" eb="3">
      <t>マチ</t>
    </rPh>
    <rPh sb="3" eb="4">
      <t>ダイ</t>
    </rPh>
    <rPh sb="4" eb="5">
      <t>ソン</t>
    </rPh>
    <rPh sb="5" eb="7">
      <t>シブヤ</t>
    </rPh>
    <rPh sb="7" eb="8">
      <t>イエ</t>
    </rPh>
    <rPh sb="8" eb="10">
      <t>ブンショ</t>
    </rPh>
    <phoneticPr fontId="3"/>
  </si>
  <si>
    <t>篠津（歴民寄託）</t>
    <rPh sb="0" eb="1">
      <t>シノ</t>
    </rPh>
    <rPh sb="1" eb="2">
      <t>ツ</t>
    </rPh>
    <rPh sb="3" eb="4">
      <t>レキ</t>
    </rPh>
    <rPh sb="4" eb="5">
      <t>ミン</t>
    </rPh>
    <rPh sb="5" eb="7">
      <t>キタク</t>
    </rPh>
    <phoneticPr fontId="3"/>
  </si>
  <si>
    <t>旧篠津村滝沢家文書</t>
    <rPh sb="0" eb="1">
      <t>キュウ</t>
    </rPh>
    <rPh sb="1" eb="2">
      <t>シノ</t>
    </rPh>
    <rPh sb="2" eb="3">
      <t>ツ</t>
    </rPh>
    <rPh sb="3" eb="4">
      <t>ムラ</t>
    </rPh>
    <rPh sb="4" eb="6">
      <t>タキザワ</t>
    </rPh>
    <rPh sb="6" eb="7">
      <t>イエ</t>
    </rPh>
    <rPh sb="7" eb="9">
      <t>ブンショ</t>
    </rPh>
    <phoneticPr fontId="3"/>
  </si>
  <si>
    <t>旧上加納村本木家文書</t>
    <rPh sb="0" eb="1">
      <t>キュウ</t>
    </rPh>
    <rPh sb="1" eb="2">
      <t>カミ</t>
    </rPh>
    <rPh sb="2" eb="4">
      <t>カノウ</t>
    </rPh>
    <rPh sb="4" eb="5">
      <t>ムラ</t>
    </rPh>
    <rPh sb="5" eb="7">
      <t>モトキ</t>
    </rPh>
    <rPh sb="7" eb="8">
      <t>ケ</t>
    </rPh>
    <rPh sb="8" eb="10">
      <t>ブンショ</t>
    </rPh>
    <phoneticPr fontId="3"/>
  </si>
  <si>
    <t>小針領家</t>
    <rPh sb="0" eb="4">
      <t>コバリリョウケ</t>
    </rPh>
    <phoneticPr fontId="3"/>
  </si>
  <si>
    <t>旧小針領家村松川家文書</t>
    <rPh sb="0" eb="1">
      <t>キュウ</t>
    </rPh>
    <rPh sb="1" eb="5">
      <t>コバリリョウケ</t>
    </rPh>
    <rPh sb="5" eb="7">
      <t>ムラマツ</t>
    </rPh>
    <rPh sb="7" eb="8">
      <t>ガワ</t>
    </rPh>
    <rPh sb="8" eb="9">
      <t>イエ</t>
    </rPh>
    <rPh sb="9" eb="11">
      <t>ブンショ</t>
    </rPh>
    <phoneticPr fontId="3"/>
  </si>
  <si>
    <t>有形文化財（古文書）</t>
    <phoneticPr fontId="3"/>
  </si>
  <si>
    <t>泉福寺の銅製釣灯籠</t>
    <rPh sb="0" eb="3">
      <t>センプクジ</t>
    </rPh>
    <rPh sb="4" eb="6">
      <t>ドウセイ</t>
    </rPh>
    <rPh sb="6" eb="7">
      <t>ツリ</t>
    </rPh>
    <rPh sb="7" eb="9">
      <t>トウロウ</t>
    </rPh>
    <phoneticPr fontId="3"/>
  </si>
  <si>
    <t>有形文化財（工芸品）</t>
    <rPh sb="6" eb="9">
      <t>コウゲイヒン</t>
    </rPh>
    <phoneticPr fontId="3"/>
  </si>
  <si>
    <t>木造十一面観音菩薩立像
並びに脇侍像</t>
    <rPh sb="0" eb="2">
      <t>モクゾウ</t>
    </rPh>
    <rPh sb="2" eb="3">
      <t>ジュウ</t>
    </rPh>
    <rPh sb="3" eb="5">
      <t>イチメン</t>
    </rPh>
    <rPh sb="5" eb="7">
      <t>カンノン</t>
    </rPh>
    <rPh sb="7" eb="9">
      <t>ボサツ</t>
    </rPh>
    <rPh sb="9" eb="11">
      <t>リュウゾウ</t>
    </rPh>
    <rPh sb="12" eb="13">
      <t>ナラ</t>
    </rPh>
    <rPh sb="15" eb="17">
      <t>ワキジ</t>
    </rPh>
    <rPh sb="17" eb="18">
      <t>ゾウ</t>
    </rPh>
    <phoneticPr fontId="3"/>
  </si>
  <si>
    <t>有形文化財（彫刻）</t>
    <rPh sb="0" eb="2">
      <t>ユウケイ</t>
    </rPh>
    <rPh sb="6" eb="8">
      <t>チョウコク</t>
    </rPh>
    <phoneticPr fontId="3"/>
  </si>
  <si>
    <t>旧熊谷陸軍飛行学校桶川分教場建物</t>
    <rPh sb="0" eb="1">
      <t>キュウ</t>
    </rPh>
    <rPh sb="1" eb="3">
      <t>クマガヤ</t>
    </rPh>
    <rPh sb="3" eb="5">
      <t>リクグン</t>
    </rPh>
    <rPh sb="5" eb="7">
      <t>ヒコウ</t>
    </rPh>
    <rPh sb="7" eb="9">
      <t>ガッコウ</t>
    </rPh>
    <rPh sb="9" eb="11">
      <t>オケガワ</t>
    </rPh>
    <rPh sb="11" eb="14">
      <t>ブンキョウジョウ</t>
    </rPh>
    <rPh sb="14" eb="16">
      <t>タテモノ</t>
    </rPh>
    <phoneticPr fontId="3"/>
  </si>
  <si>
    <t>矢部家住宅</t>
    <rPh sb="0" eb="2">
      <t>ヤベ</t>
    </rPh>
    <rPh sb="2" eb="3">
      <t>イエ</t>
    </rPh>
    <rPh sb="3" eb="5">
      <t>ジュウタク</t>
    </rPh>
    <phoneticPr fontId="3"/>
  </si>
  <si>
    <t>泉福寺の山門並びに石造仁王像</t>
    <rPh sb="0" eb="3">
      <t>センプクジ</t>
    </rPh>
    <rPh sb="4" eb="6">
      <t>サンモン</t>
    </rPh>
    <rPh sb="6" eb="7">
      <t>ナラ</t>
    </rPh>
    <rPh sb="9" eb="11">
      <t>セキゾウ</t>
    </rPh>
    <rPh sb="11" eb="12">
      <t>ニ</t>
    </rPh>
    <rPh sb="12" eb="13">
      <t>オウ</t>
    </rPh>
    <rPh sb="13" eb="14">
      <t>ゾウ</t>
    </rPh>
    <phoneticPr fontId="3"/>
  </si>
  <si>
    <t>諏訪神社本殿</t>
    <rPh sb="0" eb="2">
      <t>スワ</t>
    </rPh>
    <rPh sb="2" eb="4">
      <t>ジンジャ</t>
    </rPh>
    <rPh sb="4" eb="6">
      <t>ホンデン</t>
    </rPh>
    <phoneticPr fontId="3"/>
  </si>
  <si>
    <t>有形文化財（建造物）</t>
    <rPh sb="6" eb="9">
      <t>ケンゾウブツ</t>
    </rPh>
    <phoneticPr fontId="3"/>
  </si>
  <si>
    <t>梵語学者盛典の墓</t>
    <rPh sb="0" eb="2">
      <t>ボンゴ</t>
    </rPh>
    <rPh sb="2" eb="4">
      <t>ガクシャ</t>
    </rPh>
    <rPh sb="4" eb="5">
      <t>モリ</t>
    </rPh>
    <rPh sb="5" eb="6">
      <t>テン</t>
    </rPh>
    <rPh sb="7" eb="8">
      <t>ハカ</t>
    </rPh>
    <phoneticPr fontId="3"/>
  </si>
  <si>
    <t>倉田の大カヤ</t>
    <rPh sb="0" eb="2">
      <t>クラタ</t>
    </rPh>
    <rPh sb="3" eb="4">
      <t>オオ</t>
    </rPh>
    <phoneticPr fontId="3"/>
  </si>
  <si>
    <t>光照寺コウヤマキ</t>
    <rPh sb="0" eb="1">
      <t>ヒカリ</t>
    </rPh>
    <rPh sb="1" eb="2">
      <t>テル</t>
    </rPh>
    <rPh sb="2" eb="3">
      <t>テラ</t>
    </rPh>
    <phoneticPr fontId="3"/>
  </si>
  <si>
    <t>熊野神社古墳一基</t>
    <rPh sb="0" eb="2">
      <t>クマノ</t>
    </rPh>
    <rPh sb="2" eb="4">
      <t>ジンジャ</t>
    </rPh>
    <rPh sb="4" eb="6">
      <t>コフン</t>
    </rPh>
    <rPh sb="6" eb="7">
      <t>イチ</t>
    </rPh>
    <rPh sb="7" eb="8">
      <t>キ</t>
    </rPh>
    <phoneticPr fontId="3"/>
  </si>
  <si>
    <t>松原の真言</t>
    <rPh sb="0" eb="2">
      <t>マツバラ</t>
    </rPh>
    <rPh sb="3" eb="5">
      <t>シンゴン</t>
    </rPh>
    <phoneticPr fontId="3"/>
  </si>
  <si>
    <t>民俗文化財（無形民俗）</t>
    <rPh sb="0" eb="2">
      <t>ミンゾク</t>
    </rPh>
    <rPh sb="2" eb="5">
      <t>ブンカザイ</t>
    </rPh>
    <rPh sb="6" eb="8">
      <t>ムケイ</t>
    </rPh>
    <rPh sb="8" eb="10">
      <t>ミンゾク</t>
    </rPh>
    <phoneticPr fontId="3"/>
  </si>
  <si>
    <t>倉田（県立文書館寄託）</t>
    <rPh sb="0" eb="2">
      <t>クラタ</t>
    </rPh>
    <rPh sb="3" eb="5">
      <t>ケンリツ</t>
    </rPh>
    <rPh sb="5" eb="7">
      <t>モンジョ</t>
    </rPh>
    <rPh sb="7" eb="8">
      <t>カン</t>
    </rPh>
    <rPh sb="8" eb="10">
      <t>キタク</t>
    </rPh>
    <phoneticPr fontId="3"/>
  </si>
  <si>
    <t>明星院文書</t>
    <rPh sb="0" eb="2">
      <t>ミョウジョウ</t>
    </rPh>
    <rPh sb="2" eb="3">
      <t>イン</t>
    </rPh>
    <rPh sb="3" eb="5">
      <t>ブンショ</t>
    </rPh>
    <phoneticPr fontId="3"/>
  </si>
  <si>
    <t>有形文化財（古文書）</t>
    <rPh sb="6" eb="9">
      <t>コモンジョ</t>
    </rPh>
    <phoneticPr fontId="3"/>
  </si>
  <si>
    <t>桶川宿本陣遺構</t>
    <rPh sb="0" eb="2">
      <t>オケガワ</t>
    </rPh>
    <rPh sb="2" eb="3">
      <t>ヤド</t>
    </rPh>
    <rPh sb="3" eb="5">
      <t>ホンジン</t>
    </rPh>
    <rPh sb="5" eb="7">
      <t>イコウ</t>
    </rPh>
    <phoneticPr fontId="3"/>
  </si>
  <si>
    <t>県指定</t>
    <rPh sb="0" eb="1">
      <t>ケン</t>
    </rPh>
    <rPh sb="1" eb="3">
      <t>シテイ</t>
    </rPh>
    <phoneticPr fontId="3"/>
  </si>
  <si>
    <t>島村老茶舗店舗兼主屋</t>
    <rPh sb="0" eb="2">
      <t>シマムラ</t>
    </rPh>
    <rPh sb="2" eb="3">
      <t>ロウ</t>
    </rPh>
    <rPh sb="3" eb="4">
      <t>チャ</t>
    </rPh>
    <rPh sb="4" eb="5">
      <t>ホ</t>
    </rPh>
    <rPh sb="5" eb="7">
      <t>テンポ</t>
    </rPh>
    <rPh sb="7" eb="8">
      <t>ケン</t>
    </rPh>
    <rPh sb="8" eb="10">
      <t>オモヤ</t>
    </rPh>
    <phoneticPr fontId="3"/>
  </si>
  <si>
    <t>寿1丁目</t>
    <rPh sb="0" eb="1">
      <t>コトブキ</t>
    </rPh>
    <rPh sb="2" eb="4">
      <t>チョウメ</t>
    </rPh>
    <phoneticPr fontId="3"/>
  </si>
  <si>
    <t>小林家住宅主屋</t>
    <rPh sb="0" eb="2">
      <t>コバヤシ</t>
    </rPh>
    <rPh sb="2" eb="3">
      <t>ヤ</t>
    </rPh>
    <rPh sb="3" eb="5">
      <t>ジュウタク</t>
    </rPh>
    <rPh sb="5" eb="6">
      <t>シュ</t>
    </rPh>
    <rPh sb="6" eb="7">
      <t>ヤ</t>
    </rPh>
    <phoneticPr fontId="3"/>
  </si>
  <si>
    <t>武村旅館</t>
    <rPh sb="0" eb="2">
      <t>タケムラ</t>
    </rPh>
    <rPh sb="2" eb="4">
      <t>リョカン</t>
    </rPh>
    <phoneticPr fontId="3"/>
  </si>
  <si>
    <t>島村家住宅土蔵</t>
    <rPh sb="0" eb="3">
      <t>シマムラケ</t>
    </rPh>
    <rPh sb="3" eb="5">
      <t>ジュウタク</t>
    </rPh>
    <rPh sb="5" eb="7">
      <t>ドゾウ</t>
    </rPh>
    <phoneticPr fontId="3"/>
  </si>
  <si>
    <t>有形文化財（建造物）</t>
    <rPh sb="0" eb="2">
      <t>ユウケイ</t>
    </rPh>
    <rPh sb="6" eb="9">
      <t>ケンゾウブツ</t>
    </rPh>
    <phoneticPr fontId="3"/>
  </si>
  <si>
    <t>国登録</t>
    <rPh sb="0" eb="1">
      <t>クニ</t>
    </rPh>
    <rPh sb="1" eb="3">
      <t>トウロク</t>
    </rPh>
    <phoneticPr fontId="3"/>
  </si>
  <si>
    <t>埼玉県後谷遺跡出土品</t>
    <rPh sb="0" eb="3">
      <t>サイタマケン</t>
    </rPh>
    <rPh sb="3" eb="5">
      <t>ウシロヤ</t>
    </rPh>
    <rPh sb="5" eb="7">
      <t>イセキ</t>
    </rPh>
    <rPh sb="7" eb="9">
      <t>シュツド</t>
    </rPh>
    <rPh sb="9" eb="10">
      <t>ヒン</t>
    </rPh>
    <phoneticPr fontId="3"/>
  </si>
  <si>
    <t>重要文化財（考古資料）</t>
    <rPh sb="6" eb="8">
      <t>コウコ</t>
    </rPh>
    <rPh sb="8" eb="10">
      <t>シリョウ</t>
    </rPh>
    <phoneticPr fontId="3"/>
  </si>
  <si>
    <t>川田谷（県立歴史
と民俗の博物館出展）</t>
    <rPh sb="0" eb="2">
      <t>カワタ</t>
    </rPh>
    <rPh sb="2" eb="3">
      <t>タニ</t>
    </rPh>
    <rPh sb="4" eb="6">
      <t>ケンリツ</t>
    </rPh>
    <rPh sb="6" eb="8">
      <t>レキシ</t>
    </rPh>
    <rPh sb="10" eb="12">
      <t>ミンゾク</t>
    </rPh>
    <rPh sb="13" eb="16">
      <t>ハクブツカン</t>
    </rPh>
    <rPh sb="16" eb="18">
      <t>シュッテン</t>
    </rPh>
    <phoneticPr fontId="3"/>
  </si>
  <si>
    <t>武蔵国北足立郡熊野神社境内
古墳出土品附朱小塊若干</t>
    <rPh sb="0" eb="2">
      <t>ムサシ</t>
    </rPh>
    <rPh sb="2" eb="3">
      <t>クニ</t>
    </rPh>
    <rPh sb="3" eb="4">
      <t>キタ</t>
    </rPh>
    <rPh sb="4" eb="6">
      <t>アダチ</t>
    </rPh>
    <rPh sb="6" eb="7">
      <t>グン</t>
    </rPh>
    <rPh sb="7" eb="9">
      <t>クマノ</t>
    </rPh>
    <rPh sb="9" eb="11">
      <t>ジンジャ</t>
    </rPh>
    <rPh sb="11" eb="12">
      <t>サカイ</t>
    </rPh>
    <phoneticPr fontId="3"/>
  </si>
  <si>
    <t>木造阿弥陀如来坐像</t>
    <rPh sb="0" eb="2">
      <t>モクゾウ</t>
    </rPh>
    <rPh sb="2" eb="5">
      <t>アミダ</t>
    </rPh>
    <rPh sb="5" eb="7">
      <t>ニョライ</t>
    </rPh>
    <rPh sb="7" eb="9">
      <t>ザゾウ</t>
    </rPh>
    <phoneticPr fontId="3"/>
  </si>
  <si>
    <t>重要文化財（彫刻）</t>
    <rPh sb="0" eb="2">
      <t>ジュウヨウ</t>
    </rPh>
    <rPh sb="2" eb="5">
      <t>ブンカザイ</t>
    </rPh>
    <rPh sb="6" eb="7">
      <t>ホリ</t>
    </rPh>
    <rPh sb="7" eb="8">
      <t>コク</t>
    </rPh>
    <phoneticPr fontId="3"/>
  </si>
  <si>
    <t>国指定</t>
    <rPh sb="0" eb="1">
      <t>クニ</t>
    </rPh>
    <rPh sb="1" eb="3">
      <t>シテイ</t>
    </rPh>
    <phoneticPr fontId="3"/>
  </si>
  <si>
    <t>２５．指定文化財一覧</t>
    <rPh sb="3" eb="5">
      <t>シテイ</t>
    </rPh>
    <rPh sb="5" eb="8">
      <t>ブンカザイ</t>
    </rPh>
    <rPh sb="8" eb="10">
      <t>イチラン</t>
    </rPh>
    <phoneticPr fontId="3"/>
  </si>
  <si>
    <t>15　教育・文化</t>
    <rPh sb="3" eb="5">
      <t>キョウイク</t>
    </rPh>
    <rPh sb="6" eb="8">
      <t>ブンカ</t>
    </rPh>
    <phoneticPr fontId="3"/>
  </si>
  <si>
    <t>１　幼稚園数・教員数・在園者数</t>
    <phoneticPr fontId="3"/>
  </si>
  <si>
    <t>２　幼保連携型認定こども園数・教員・保育職員数・在園者数</t>
    <phoneticPr fontId="3"/>
  </si>
  <si>
    <t>３　小学校数・教員数・児童数</t>
    <phoneticPr fontId="3"/>
  </si>
  <si>
    <t>４　小学校学年別児童数</t>
    <phoneticPr fontId="3"/>
  </si>
  <si>
    <t>５　中学校数・教員数・生徒数</t>
    <phoneticPr fontId="3"/>
  </si>
  <si>
    <t>６　中学校学年別生徒数</t>
    <phoneticPr fontId="3"/>
  </si>
  <si>
    <t>７　中学校卒業生の状況</t>
    <phoneticPr fontId="3"/>
  </si>
  <si>
    <t>８　学校、学年別児童・生徒数</t>
    <phoneticPr fontId="3"/>
  </si>
  <si>
    <t>９　学校別教職員数</t>
    <phoneticPr fontId="3"/>
  </si>
  <si>
    <t>10　学校別施設の状況（面積）</t>
    <phoneticPr fontId="3"/>
  </si>
  <si>
    <t>11　学校別施設の状況（普通教室数・特別教室数）</t>
    <phoneticPr fontId="3"/>
  </si>
  <si>
    <t>12　高等学校数・教員数・生徒数</t>
    <phoneticPr fontId="3"/>
  </si>
  <si>
    <t>13　高等学校卒業生の状況</t>
    <phoneticPr fontId="3"/>
  </si>
  <si>
    <t>14　公民館利用状況</t>
    <phoneticPr fontId="3"/>
  </si>
  <si>
    <t>15　図書館利用状況</t>
    <phoneticPr fontId="3"/>
  </si>
  <si>
    <t>16　図書館蔵書数</t>
    <phoneticPr fontId="3"/>
  </si>
  <si>
    <t>17　サン・アリーナ利用状況</t>
    <phoneticPr fontId="3"/>
  </si>
  <si>
    <t>18　学校開放利用登録団体数</t>
    <phoneticPr fontId="3"/>
  </si>
  <si>
    <t>19　運動施設利用状況</t>
    <phoneticPr fontId="3"/>
  </si>
  <si>
    <t>20  市民ホール利用状況</t>
    <phoneticPr fontId="3"/>
  </si>
  <si>
    <t>21　べに花ふるさと館利用状況</t>
    <phoneticPr fontId="3"/>
  </si>
  <si>
    <t>22　市民活動サポートセンター利用状況</t>
    <phoneticPr fontId="3"/>
  </si>
  <si>
    <t>23　坂田コミュニティセンター利用状況</t>
    <phoneticPr fontId="3"/>
  </si>
  <si>
    <t>24　桶川飛行学校平和祈念館</t>
    <phoneticPr fontId="3"/>
  </si>
  <si>
    <t>25　指定文化財一覧</t>
    <phoneticPr fontId="3"/>
  </si>
  <si>
    <t>平成27年度</t>
    <rPh sb="4" eb="6">
      <t>ネンド</t>
    </rPh>
    <phoneticPr fontId="3"/>
  </si>
  <si>
    <t>平成28年度</t>
    <rPh sb="4" eb="6">
      <t>ネンド</t>
    </rPh>
    <phoneticPr fontId="3"/>
  </si>
  <si>
    <t>平成29年度</t>
    <rPh sb="4" eb="6">
      <t>ネンド</t>
    </rPh>
    <phoneticPr fontId="3"/>
  </si>
  <si>
    <t>平成30年度</t>
    <rPh sb="4" eb="6">
      <t>ネンド</t>
    </rPh>
    <phoneticPr fontId="3"/>
  </si>
  <si>
    <t>平成28年</t>
    <rPh sb="4" eb="5">
      <t>ネン</t>
    </rPh>
    <phoneticPr fontId="3"/>
  </si>
  <si>
    <t>平成29年</t>
    <rPh sb="4" eb="5">
      <t>ネン</t>
    </rPh>
    <phoneticPr fontId="3"/>
  </si>
  <si>
    <t>平成30年</t>
    <rPh sb="4" eb="5">
      <t>ネン</t>
    </rPh>
    <phoneticPr fontId="3"/>
  </si>
  <si>
    <t>幼保連携型認
定こども園数</t>
    <rPh sb="0" eb="1">
      <t>ヨウ</t>
    </rPh>
    <rPh sb="1" eb="2">
      <t>ホ</t>
    </rPh>
    <rPh sb="2" eb="5">
      <t>レンケイガタ</t>
    </rPh>
    <rPh sb="5" eb="6">
      <t>ニン</t>
    </rPh>
    <rPh sb="7" eb="8">
      <t>サダム</t>
    </rPh>
    <rPh sb="11" eb="12">
      <t>エン</t>
    </rPh>
    <phoneticPr fontId="3"/>
  </si>
  <si>
    <t>令和4年</t>
    <rPh sb="0" eb="2">
      <t>レイワ</t>
    </rPh>
    <rPh sb="3" eb="4">
      <t>ネン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</si>
  <si>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</si>
  <si>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平成27年度</t>
    <rPh sb="4" eb="5">
      <t>ネン</t>
    </rPh>
    <rPh sb="5" eb="6">
      <t>ド</t>
    </rPh>
    <phoneticPr fontId="3"/>
  </si>
  <si>
    <t>平成28年度</t>
    <rPh sb="4" eb="5">
      <t>ネン</t>
    </rPh>
    <rPh sb="5" eb="6">
      <t>ド</t>
    </rPh>
    <phoneticPr fontId="3"/>
  </si>
  <si>
    <t>平成29年度</t>
    <rPh sb="4" eb="5">
      <t>ネン</t>
    </rPh>
    <rPh sb="5" eb="6">
      <t>ド</t>
    </rPh>
    <phoneticPr fontId="3"/>
  </si>
  <si>
    <t>平成30年度</t>
    <rPh sb="4" eb="5">
      <t>ネン</t>
    </rPh>
    <rPh sb="5" eb="6">
      <t>ド</t>
    </rPh>
    <phoneticPr fontId="3"/>
  </si>
  <si>
    <t>令和3年度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</si>
  <si>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</si>
  <si>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4">
      <t>ネン</t>
    </rPh>
    <phoneticPr fontId="3"/>
  </si>
  <si>
    <t>資料　教育委員会、生涯学習・スポーツ推進課</t>
    <rPh sb="3" eb="5">
      <t>キョウイク</t>
    </rPh>
    <rPh sb="5" eb="8">
      <t>イインカイ</t>
    </rPh>
    <rPh sb="9" eb="11">
      <t>ショウガイ</t>
    </rPh>
    <rPh sb="11" eb="13">
      <t>ガクシュウ</t>
    </rPh>
    <rPh sb="18" eb="20">
      <t>スイシン</t>
    </rPh>
    <phoneticPr fontId="3"/>
  </si>
  <si>
    <t>平成17年度</t>
    <rPh sb="0" eb="2">
      <t>ヘイセイ</t>
    </rPh>
    <rPh sb="4" eb="5">
      <t>ネン</t>
    </rPh>
    <rPh sb="5" eb="6">
      <t>ド</t>
    </rPh>
    <phoneticPr fontId="3"/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</si>
  <si>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</si>
  <si>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</si>
  <si>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</si>
  <si>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</si>
  <si>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</si>
  <si>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</si>
  <si>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</si>
  <si>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</si>
  <si>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</si>
  <si>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</si>
  <si>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</si>
  <si>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</si>
  <si>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</si>
  <si>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令和3年度</t>
    <rPh sb="0" eb="2">
      <t>レイワ</t>
    </rPh>
    <phoneticPr fontId="3"/>
  </si>
  <si>
    <t>年度</t>
    <phoneticPr fontId="3"/>
  </si>
  <si>
    <t>資料　自治振興課</t>
    <rPh sb="5" eb="7">
      <t>シンコウ</t>
    </rPh>
    <phoneticPr fontId="3"/>
  </si>
  <si>
    <t>資料　教育委員会、教育総務課</t>
    <rPh sb="9" eb="11">
      <t>キョウイク</t>
    </rPh>
    <rPh sb="11" eb="14">
      <t>ソウムカ</t>
    </rPh>
    <phoneticPr fontId="3"/>
  </si>
  <si>
    <t>件数</t>
    <rPh sb="0" eb="2">
      <t>ケンスウ</t>
    </rPh>
    <phoneticPr fontId="3"/>
  </si>
  <si>
    <t>人数</t>
    <rPh sb="0" eb="2">
      <t>ニンズウ</t>
    </rPh>
    <phoneticPr fontId="3"/>
  </si>
  <si>
    <t>令和5年</t>
    <rPh sb="0" eb="2">
      <t>レイワ</t>
    </rPh>
    <rPh sb="3" eb="4">
      <t>ネン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</si>
  <si>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</si>
  <si>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4">
      <t>ネン</t>
    </rPh>
    <phoneticPr fontId="3"/>
  </si>
  <si>
    <t>令和4年度</t>
    <rPh sb="0" eb="2">
      <t>レイワ</t>
    </rPh>
    <rPh sb="3" eb="5">
      <t>ネンド</t>
    </rPh>
    <phoneticPr fontId="3"/>
  </si>
  <si>
    <t>五町台</t>
    <rPh sb="0" eb="2">
      <t>ゴチョウ</t>
    </rPh>
    <rPh sb="2" eb="3">
      <t>ダイ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</si>
  <si>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</si>
  <si>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91</t>
  </si>
  <si>
    <t>令和4年度</t>
    <rPh sb="0" eb="2">
      <t>レイワ</t>
    </rPh>
    <phoneticPr fontId="3"/>
  </si>
  <si>
    <t>（注）幼稚園数は、実在しない幼稚園１園が含まれる。（廃園届未受理のため）</t>
    <rPh sb="1" eb="2">
      <t>チュウ</t>
    </rPh>
    <rPh sb="3" eb="7">
      <t>ヨウチエンスウ</t>
    </rPh>
    <rPh sb="9" eb="11">
      <t>ジツザイ</t>
    </rPh>
    <rPh sb="14" eb="17">
      <t>ヨウチエン</t>
    </rPh>
    <rPh sb="18" eb="19">
      <t>エン</t>
    </rPh>
    <rPh sb="20" eb="21">
      <t>フク</t>
    </rPh>
    <rPh sb="26" eb="29">
      <t>ハイエントドケ</t>
    </rPh>
    <rPh sb="29" eb="32">
      <t>ミジュリ</t>
    </rPh>
    <phoneticPr fontId="3"/>
  </si>
  <si>
    <t>（注）幼保連携型認定こども園へ移行した幼稚園　平成２７年度　３園　令和４年度　１園</t>
    <rPh sb="1" eb="2">
      <t>チュウ</t>
    </rPh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イコウ</t>
    </rPh>
    <rPh sb="19" eb="22">
      <t>ヨウチエン</t>
    </rPh>
    <rPh sb="23" eb="25">
      <t>ヘイセイ</t>
    </rPh>
    <rPh sb="27" eb="29">
      <t>ネンド</t>
    </rPh>
    <rPh sb="31" eb="32">
      <t>エン</t>
    </rPh>
    <rPh sb="33" eb="35">
      <t>レイワ</t>
    </rPh>
    <rPh sb="36" eb="38">
      <t>ネンド</t>
    </rPh>
    <rPh sb="40" eb="41">
      <t>エン</t>
    </rPh>
    <phoneticPr fontId="3"/>
  </si>
  <si>
    <t>（注）幼稚園より移行　平成２７年度　３園　令和４年度　１園　</t>
    <rPh sb="1" eb="2">
      <t>チュウ</t>
    </rPh>
    <rPh sb="3" eb="6">
      <t>ヨウチエン</t>
    </rPh>
    <rPh sb="8" eb="10">
      <t>イコウ</t>
    </rPh>
    <rPh sb="11" eb="13">
      <t>ヘイセイ</t>
    </rPh>
    <rPh sb="15" eb="17">
      <t>ネンド</t>
    </rPh>
    <rPh sb="19" eb="20">
      <t>エン</t>
    </rPh>
    <rPh sb="21" eb="23">
      <t>レイワ</t>
    </rPh>
    <rPh sb="24" eb="26">
      <t>ネンド</t>
    </rPh>
    <rPh sb="28" eb="29">
      <t>エン</t>
    </rPh>
    <phoneticPr fontId="3"/>
  </si>
  <si>
    <t>（注）進学者は、就職進学者を含む。</t>
    <rPh sb="1" eb="2">
      <t>チュウ</t>
    </rPh>
    <phoneticPr fontId="3"/>
  </si>
  <si>
    <t>（注）教員数は、非常勤を含む。</t>
    <rPh sb="1" eb="2">
      <t>チュウ</t>
    </rPh>
    <phoneticPr fontId="3"/>
  </si>
  <si>
    <t>（注）教育訓練機関等入学者は、専修学校、各種学校、公共職業能力開発施設等をいう。</t>
    <rPh sb="1" eb="2">
      <t>チュウ</t>
    </rPh>
    <rPh sb="29" eb="31">
      <t>ノウリョク</t>
    </rPh>
    <rPh sb="31" eb="33">
      <t>カイハツ</t>
    </rPh>
    <rPh sb="35" eb="36">
      <t>トウ</t>
    </rPh>
    <phoneticPr fontId="3"/>
  </si>
  <si>
    <t>（注）加納公民館は、昇降機設置工事のため、平成29年3月18日から6月30日まで全館休館及び</t>
    <rPh sb="1" eb="2">
      <t>チュウ</t>
    </rPh>
    <phoneticPr fontId="3"/>
  </si>
  <si>
    <t>　　　平成29年7月1日から9月30日まで一部休館。</t>
    <phoneticPr fontId="3"/>
  </si>
  <si>
    <t>（注）令和2年4月1日～5月31日まで感染症拡大防止対策のため、休館。</t>
    <rPh sb="1" eb="2">
      <t>チュウ</t>
    </rPh>
    <rPh sb="3" eb="5">
      <t>レイワ</t>
    </rPh>
    <rPh sb="13" eb="14">
      <t>ガツ</t>
    </rPh>
    <rPh sb="16" eb="17">
      <t>ニチ</t>
    </rPh>
    <rPh sb="19" eb="28">
      <t>カンセンショウカクダイボウシタイサク</t>
    </rPh>
    <rPh sb="32" eb="34">
      <t>キュウカン</t>
    </rPh>
    <phoneticPr fontId="3"/>
  </si>
  <si>
    <t>（注）川田谷公民館は、川田谷生涯学習センター大規模改修工事に伴い、令和４年７月より休館</t>
    <rPh sb="1" eb="2">
      <t>チュウ</t>
    </rPh>
    <rPh sb="3" eb="6">
      <t>カワタヤ</t>
    </rPh>
    <rPh sb="6" eb="9">
      <t>コウミンカン</t>
    </rPh>
    <rPh sb="11" eb="14">
      <t>カワタヤ</t>
    </rPh>
    <rPh sb="14" eb="18">
      <t>ショウガイガクシュウ</t>
    </rPh>
    <rPh sb="22" eb="25">
      <t>ダイキボ</t>
    </rPh>
    <rPh sb="25" eb="29">
      <t>カイシュウコウジ</t>
    </rPh>
    <rPh sb="30" eb="31">
      <t>トモナ</t>
    </rPh>
    <rPh sb="33" eb="35">
      <t>レイワ</t>
    </rPh>
    <rPh sb="36" eb="37">
      <t>ネン</t>
    </rPh>
    <rPh sb="38" eb="39">
      <t>ガツ</t>
    </rPh>
    <rPh sb="41" eb="43">
      <t>キュウカン</t>
    </rPh>
    <phoneticPr fontId="3"/>
  </si>
  <si>
    <t>（注）平成27年1月より加納公民館での予約図書の貸出開始。</t>
    <rPh sb="1" eb="2">
      <t>チュウ</t>
    </rPh>
    <phoneticPr fontId="3"/>
  </si>
  <si>
    <t>（注）駅西口図書館は、平成27年10月リニュ－アルオ－プン。</t>
    <phoneticPr fontId="3"/>
  </si>
  <si>
    <t>（注）平成31年4月より駅西口図書館を中央図書館、市立図書館を桶川図書館、川田谷分室を川田谷図書館に名称変更。</t>
    <rPh sb="3" eb="5">
      <t>ヘイセイ</t>
    </rPh>
    <rPh sb="7" eb="8">
      <t>ネン</t>
    </rPh>
    <rPh sb="9" eb="10">
      <t>ガツ</t>
    </rPh>
    <rPh sb="19" eb="24">
      <t>チュウオウトショカン</t>
    </rPh>
    <rPh sb="25" eb="30">
      <t>イチリツトショカン</t>
    </rPh>
    <rPh sb="31" eb="36">
      <t>オケガワトショカン</t>
    </rPh>
    <rPh sb="37" eb="40">
      <t>カワタヤ</t>
    </rPh>
    <rPh sb="40" eb="42">
      <t>ブンシツ</t>
    </rPh>
    <rPh sb="43" eb="49">
      <t>カワタヤトショカン</t>
    </rPh>
    <rPh sb="50" eb="52">
      <t>メイショウ</t>
    </rPh>
    <rPh sb="52" eb="54">
      <t>ヘンコウ</t>
    </rPh>
    <phoneticPr fontId="3"/>
  </si>
  <si>
    <t>（注）坂田図書館は、平成31年4月16日オ－プン。</t>
    <rPh sb="3" eb="5">
      <t>サカタ</t>
    </rPh>
    <rPh sb="19" eb="20">
      <t>ニチ</t>
    </rPh>
    <phoneticPr fontId="3"/>
  </si>
  <si>
    <t>（注）桶川、川田谷、坂田図書館 ： 令和2年4月1日～5月31日まで感染症拡大防止対策のため、休館。</t>
    <rPh sb="3" eb="5">
      <t>オケガワ</t>
    </rPh>
    <rPh sb="6" eb="9">
      <t>カワタヤ</t>
    </rPh>
    <rPh sb="10" eb="12">
      <t>サカタ</t>
    </rPh>
    <rPh sb="12" eb="15">
      <t>トショカン</t>
    </rPh>
    <rPh sb="18" eb="20">
      <t>レイワ</t>
    </rPh>
    <rPh sb="28" eb="29">
      <t>ガツ</t>
    </rPh>
    <rPh sb="31" eb="32">
      <t>ニチ</t>
    </rPh>
    <rPh sb="34" eb="43">
      <t>カンセンショウカクダイボウシタイサク</t>
    </rPh>
    <rPh sb="47" eb="49">
      <t>キュウカン</t>
    </rPh>
    <phoneticPr fontId="3"/>
  </si>
  <si>
    <t>（注）中央図書館は、令和2年4月4日～5月31日まで、感染症拡大防止対策のため休館。</t>
    <rPh sb="3" eb="5">
      <t>チュウオウ</t>
    </rPh>
    <rPh sb="5" eb="8">
      <t>トショカン</t>
    </rPh>
    <rPh sb="10" eb="12">
      <t>レイワ</t>
    </rPh>
    <rPh sb="20" eb="21">
      <t>ガツ</t>
    </rPh>
    <rPh sb="23" eb="24">
      <t>ニチ</t>
    </rPh>
    <rPh sb="27" eb="36">
      <t>カンセンショウカクダイボウシタイサク</t>
    </rPh>
    <rPh sb="39" eb="41">
      <t>キュウカン</t>
    </rPh>
    <phoneticPr fontId="3"/>
  </si>
  <si>
    <t>（注）令和2年4月4日～5月31日まで、感染症拡大防止対策のため休館。</t>
    <rPh sb="1" eb="2">
      <t>チュウ</t>
    </rPh>
    <rPh sb="3" eb="5">
      <t>レイワ</t>
    </rPh>
    <rPh sb="13" eb="14">
      <t>ガツ</t>
    </rPh>
    <rPh sb="16" eb="17">
      <t>ニチ</t>
    </rPh>
    <rPh sb="20" eb="29">
      <t>カンセンショウカクダイボウシタイサク</t>
    </rPh>
    <rPh sb="32" eb="34">
      <t>キュウカン</t>
    </rPh>
    <phoneticPr fontId="3"/>
  </si>
  <si>
    <t>（注）平成19年度より、桶川北小学校と桶川南小学校が統合し、桶川小学校として創立。</t>
    <rPh sb="1" eb="2">
      <t>チュウ</t>
    </rPh>
    <rPh sb="3" eb="5">
      <t>ヘイセイ</t>
    </rPh>
    <rPh sb="7" eb="8">
      <t>ネン</t>
    </rPh>
    <rPh sb="8" eb="9">
      <t>ド</t>
    </rPh>
    <rPh sb="12" eb="14">
      <t>オケガワ</t>
    </rPh>
    <rPh sb="14" eb="15">
      <t>キタ</t>
    </rPh>
    <rPh sb="15" eb="18">
      <t>ショウガッコウ</t>
    </rPh>
    <rPh sb="19" eb="21">
      <t>オケガワ</t>
    </rPh>
    <rPh sb="21" eb="22">
      <t>ミナミ</t>
    </rPh>
    <rPh sb="22" eb="25">
      <t>ショウガッコウ</t>
    </rPh>
    <rPh sb="26" eb="28">
      <t>トウゴウ</t>
    </rPh>
    <rPh sb="30" eb="32">
      <t>オケガワ</t>
    </rPh>
    <rPh sb="32" eb="35">
      <t>ショウガッコウ</t>
    </rPh>
    <rPh sb="38" eb="40">
      <t>ソウリツ</t>
    </rPh>
    <phoneticPr fontId="3"/>
  </si>
  <si>
    <t>（注）令和2年4月9日～5月31日まで、感染症拡大防止対策のため休館。</t>
    <rPh sb="1" eb="2">
      <t>チュウ</t>
    </rPh>
    <rPh sb="3" eb="5">
      <t>レイワ</t>
    </rPh>
    <rPh sb="13" eb="14">
      <t>ガツ</t>
    </rPh>
    <rPh sb="16" eb="17">
      <t>ニチ</t>
    </rPh>
    <rPh sb="20" eb="29">
      <t>カンセンショウカクダイボウシタイサク</t>
    </rPh>
    <rPh sb="32" eb="34">
      <t>キュウカン</t>
    </rPh>
    <phoneticPr fontId="3"/>
  </si>
  <si>
    <t>（注）令和2年4月1日～5月31日まで、</t>
    <rPh sb="1" eb="2">
      <t>チュウ</t>
    </rPh>
    <rPh sb="3" eb="5">
      <t>レイワ</t>
    </rPh>
    <rPh sb="13" eb="14">
      <t>ガツ</t>
    </rPh>
    <rPh sb="16" eb="17">
      <t>ニチ</t>
    </rPh>
    <phoneticPr fontId="3"/>
  </si>
  <si>
    <t>　　　感染症拡大防止対策のため休館。</t>
    <phoneticPr fontId="3"/>
  </si>
  <si>
    <t>資料　生涯学習・スポーツ推進課</t>
    <rPh sb="3" eb="5">
      <t>ショウガイ</t>
    </rPh>
    <rPh sb="5" eb="7">
      <t>ガクシュウ</t>
    </rPh>
    <rPh sb="12" eb="14">
      <t>スイシン</t>
    </rPh>
    <rPh sb="14" eb="15">
      <t>カ</t>
    </rPh>
    <phoneticPr fontId="3"/>
  </si>
  <si>
    <t>　資料　自治振興課</t>
    <rPh sb="4" eb="6">
      <t>ジチ</t>
    </rPh>
    <rPh sb="6" eb="8">
      <t>シンコウ</t>
    </rPh>
    <rPh sb="8" eb="9">
      <t>カ</t>
    </rPh>
    <phoneticPr fontId="3"/>
  </si>
  <si>
    <t>（注） 平成26年11月19日開館。</t>
    <rPh sb="1" eb="2">
      <t>チュウ</t>
    </rPh>
    <rPh sb="15" eb="17">
      <t>カイカン</t>
    </rPh>
    <phoneticPr fontId="3"/>
  </si>
  <si>
    <t>（注）平成31年4月16日開館。</t>
    <rPh sb="1" eb="2">
      <t>チュウ</t>
    </rPh>
    <rPh sb="3" eb="5">
      <t>ヘイセイ</t>
    </rPh>
    <rPh sb="13" eb="15">
      <t>カイカン</t>
    </rPh>
    <phoneticPr fontId="3"/>
  </si>
  <si>
    <t>（注）令和2年8月4日開館。</t>
    <rPh sb="1" eb="2">
      <t>チュウ</t>
    </rPh>
    <rPh sb="3" eb="5">
      <t>レイワ</t>
    </rPh>
    <rPh sb="6" eb="7">
      <t>ネン</t>
    </rPh>
    <rPh sb="8" eb="9">
      <t>ガツ</t>
    </rPh>
    <rPh sb="10" eb="11">
      <t>ニチ</t>
    </rPh>
    <rPh sb="11" eb="13">
      <t>カイカン</t>
    </rPh>
    <phoneticPr fontId="3"/>
  </si>
  <si>
    <t>資料　教育委員会、文化財課</t>
    <rPh sb="3" eb="8">
      <t>キ</t>
    </rPh>
    <rPh sb="9" eb="12">
      <t>ブンカザイ</t>
    </rPh>
    <rPh sb="12" eb="13">
      <t>ガッカ</t>
    </rPh>
    <phoneticPr fontId="3"/>
  </si>
  <si>
    <t>　資料　「学校基本調査報告書」(埼玉県)</t>
    <rPh sb="11" eb="14">
      <t>ホウコクショ</t>
    </rPh>
    <phoneticPr fontId="3"/>
  </si>
  <si>
    <t xml:space="preserve">資料 　「桶川の教育」(教育委員会) </t>
    <rPh sb="5" eb="7">
      <t>オケガワ</t>
    </rPh>
    <rPh sb="8" eb="10">
      <t>キョウイク</t>
    </rPh>
    <rPh sb="12" eb="14">
      <t>キョウイク</t>
    </rPh>
    <phoneticPr fontId="3"/>
  </si>
  <si>
    <t>（注）調理員は、公社より派遣。</t>
    <rPh sb="1" eb="2">
      <t>チュウ</t>
    </rPh>
    <rPh sb="3" eb="5">
      <t>チョウリ</t>
    </rPh>
    <rPh sb="5" eb="6">
      <t>イン</t>
    </rPh>
    <rPh sb="8" eb="10">
      <t>コウシャ</t>
    </rPh>
    <rPh sb="12" eb="14">
      <t>ハケン</t>
    </rPh>
    <phoneticPr fontId="3"/>
  </si>
  <si>
    <t xml:space="preserve">　資料　「学校基本調査報告書」(埼玉県)  </t>
    <rPh sb="11" eb="14">
      <t>ホウコクショ</t>
    </rPh>
    <phoneticPr fontId="3"/>
  </si>
  <si>
    <t>資料　  教育委員会、教育総務課、学務課、学校支援課　</t>
    <rPh sb="5" eb="7">
      <t>キョウイク</t>
    </rPh>
    <rPh sb="7" eb="10">
      <t>イインカイ</t>
    </rPh>
    <rPh sb="11" eb="13">
      <t>キョウイク</t>
    </rPh>
    <rPh sb="13" eb="16">
      <t>ソウムカ</t>
    </rPh>
    <rPh sb="17" eb="20">
      <t>ガクムカ</t>
    </rPh>
    <rPh sb="21" eb="23">
      <t>ガッコウ</t>
    </rPh>
    <rPh sb="23" eb="25">
      <t>シエン</t>
    </rPh>
    <rPh sb="25" eb="26">
      <t>カ</t>
    </rPh>
    <phoneticPr fontId="3"/>
  </si>
  <si>
    <t>　　　大防止対策のため、休館。</t>
    <phoneticPr fontId="3"/>
  </si>
  <si>
    <t>（注）令和2年4月1日～5月31日まで感染症拡</t>
    <rPh sb="1" eb="2">
      <t>チュウ</t>
    </rPh>
    <rPh sb="3" eb="5">
      <t>レイワ</t>
    </rPh>
    <rPh sb="13" eb="14">
      <t>ガツ</t>
    </rPh>
    <rPh sb="16" eb="17">
      <t>ニチ</t>
    </rPh>
    <phoneticPr fontId="3"/>
  </si>
  <si>
    <t>（注）令和2年4月4日～5月31日まで感染症拡</t>
    <rPh sb="1" eb="2">
      <t>チュウ</t>
    </rPh>
    <rPh sb="3" eb="5">
      <t>レイワ</t>
    </rPh>
    <rPh sb="13" eb="14">
      <t>ガツ</t>
    </rPh>
    <rPh sb="16" eb="17">
      <t>ニチ</t>
    </rPh>
    <phoneticPr fontId="3"/>
  </si>
  <si>
    <t>総数</t>
    <rPh sb="0" eb="2">
      <t>ソウスウ</t>
    </rPh>
    <phoneticPr fontId="3"/>
  </si>
  <si>
    <t>（注）資料は、令和2年度から「桶川の教育」。</t>
    <rPh sb="1" eb="2">
      <t>チュウ</t>
    </rPh>
    <rPh sb="3" eb="5">
      <t>シリョウ</t>
    </rPh>
    <rPh sb="7" eb="9">
      <t>レイワ</t>
    </rPh>
    <rPh sb="10" eb="12">
      <t>ネンド</t>
    </rPh>
    <rPh sb="15" eb="17">
      <t>オケガワ</t>
    </rPh>
    <rPh sb="18" eb="20">
      <t>キョウイク</t>
    </rPh>
    <phoneticPr fontId="3"/>
  </si>
  <si>
    <t>（注）川田谷図書館は、川田谷生涯学習センター大規模改修工事に伴い、令和４年７月より休館。</t>
    <rPh sb="3" eb="9">
      <t>カワタヤトショカン</t>
    </rPh>
    <rPh sb="11" eb="18">
      <t>カワタヤショウガイガクシュウ</t>
    </rPh>
    <rPh sb="22" eb="29">
      <t>ダイキボカイシュウコウジ</t>
    </rPh>
    <rPh sb="30" eb="31">
      <t>トモナ</t>
    </rPh>
    <rPh sb="33" eb="35">
      <t>レイワ</t>
    </rPh>
    <rPh sb="36" eb="37">
      <t>ネン</t>
    </rPh>
    <rPh sb="38" eb="39">
      <t>ガツ</t>
    </rPh>
    <rPh sb="41" eb="43">
      <t>キュウカン</t>
    </rPh>
    <phoneticPr fontId="3"/>
  </si>
  <si>
    <t>（注）栄養（栄養教諭・栄養職員）は、本務校に計上している。</t>
    <rPh sb="3" eb="5">
      <t>エイヨウ</t>
    </rPh>
    <rPh sb="6" eb="10">
      <t>エイヨウキョウユ</t>
    </rPh>
    <rPh sb="11" eb="15">
      <t>エイヨウショクイン</t>
    </rPh>
    <rPh sb="18" eb="21">
      <t>ホンムコウ</t>
    </rPh>
    <rPh sb="22" eb="24">
      <t>ケイジョウ</t>
    </rPh>
    <phoneticPr fontId="3"/>
  </si>
  <si>
    <t>令和6年</t>
    <rPh sb="0" eb="2">
      <t>レイワ</t>
    </rPh>
    <rPh sb="3" eb="4">
      <t>ネン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</si>
  <si>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</si>
  <si>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89</t>
  </si>
  <si>
    <t>令和5年度</t>
    <rPh sb="0" eb="2">
      <t>レイワ</t>
    </rPh>
    <rPh sb="3" eb="5">
      <t>ネンド</t>
    </rPh>
    <phoneticPr fontId="3"/>
  </si>
  <si>
    <t>-</t>
  </si>
  <si>
    <t>令和5年度</t>
    <rPh sb="0" eb="2">
      <t>レイワ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</si>
  <si>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</si>
  <si>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4">
      <t>ネン</t>
    </rPh>
    <phoneticPr fontId="3"/>
  </si>
  <si>
    <t>（注）令和3年1月25日～3月22日まで感染症拡</t>
    <rPh sb="1" eb="2">
      <t>チュウ</t>
    </rPh>
    <rPh sb="3" eb="5">
      <t>レイワ</t>
    </rPh>
    <rPh sb="14" eb="15">
      <t>ガツ</t>
    </rPh>
    <rPh sb="17" eb="18">
      <t>ニチ</t>
    </rPh>
    <phoneticPr fontId="3"/>
  </si>
  <si>
    <t>利　用</t>
    <rPh sb="0" eb="1">
      <t>リ</t>
    </rPh>
    <rPh sb="2" eb="3">
      <t>ヨウ</t>
    </rPh>
    <phoneticPr fontId="3"/>
  </si>
  <si>
    <t>点　数</t>
    <rPh sb="0" eb="1">
      <t>テン</t>
    </rPh>
    <rPh sb="2" eb="3">
      <t>カズ</t>
    </rPh>
    <phoneticPr fontId="3"/>
  </si>
  <si>
    <t>者　数</t>
    <rPh sb="0" eb="1">
      <t>シャ</t>
    </rPh>
    <rPh sb="2" eb="3">
      <t>カズ</t>
    </rPh>
    <phoneticPr fontId="3"/>
  </si>
  <si>
    <t>令和7年</t>
    <rPh sb="0" eb="2">
      <t>レイワ</t>
    </rPh>
    <rPh sb="3" eb="4">
      <t>ネン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</si>
  <si>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</si>
  <si>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R2</t>
  </si>
  <si>
    <t>R2</t>
    <phoneticPr fontId="3"/>
  </si>
  <si>
    <t>R7</t>
  </si>
  <si>
    <t>R7</t>
    <phoneticPr fontId="3"/>
  </si>
  <si>
    <t>令和７年５月１日現在</t>
    <rPh sb="0" eb="2">
      <t>レイワ</t>
    </rPh>
    <rPh sb="3" eb="4">
      <t>ネン</t>
    </rPh>
    <phoneticPr fontId="3"/>
  </si>
  <si>
    <t>　令和７年５月１日</t>
    <rPh sb="1" eb="3">
      <t>レイワ</t>
    </rPh>
    <rPh sb="4" eb="5">
      <t>ネン</t>
    </rPh>
    <rPh sb="6" eb="7">
      <t>ガツ</t>
    </rPh>
    <rPh sb="8" eb="9">
      <t>ニチ</t>
    </rPh>
    <phoneticPr fontId="3"/>
  </si>
  <si>
    <t>92</t>
  </si>
  <si>
    <t>令和6年度</t>
    <rPh sb="0" eb="2">
      <t>レイワ</t>
    </rPh>
    <rPh sb="3" eb="5">
      <t>ネンド</t>
    </rPh>
    <phoneticPr fontId="3"/>
  </si>
  <si>
    <t>令和6年度</t>
    <rPh sb="0" eb="2">
      <t>レイワ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</si>
  <si>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</si>
  <si>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4">
      <t>ネン</t>
    </rPh>
    <phoneticPr fontId="3"/>
  </si>
  <si>
    <t xml:space="preserve">     令和7年3月31日現在</t>
    <rPh sb="5" eb="7">
      <t>レイワ</t>
    </rPh>
    <phoneticPr fontId="3"/>
  </si>
  <si>
    <t>資料 　公民館、「桶川の教育」(教育委員会) 、「点検評価報告書」（教育委員会）</t>
    <rPh sb="4" eb="7">
      <t>コウミンカン</t>
    </rPh>
    <rPh sb="9" eb="11">
      <t>オケガワ</t>
    </rPh>
    <rPh sb="12" eb="14">
      <t>キョウイク</t>
    </rPh>
    <rPh sb="16" eb="18">
      <t>キョウイク</t>
    </rPh>
    <rPh sb="25" eb="29">
      <t>テンケンヒョウカ</t>
    </rPh>
    <rPh sb="29" eb="32">
      <t>ホウコクショ</t>
    </rPh>
    <rPh sb="34" eb="36">
      <t>キョウイク</t>
    </rPh>
    <rPh sb="36" eb="39">
      <t>イインカイ</t>
    </rPh>
    <phoneticPr fontId="3"/>
  </si>
  <si>
    <t>LD</t>
  </si>
  <si>
    <t>DVD</t>
  </si>
  <si>
    <t>CD</t>
  </si>
  <si>
    <t xml:space="preserve">資料 「点検評価報告書」(教育委員会) </t>
    <rPh sb="4" eb="6">
      <t>テンケン</t>
    </rPh>
    <rPh sb="6" eb="8">
      <t>ヒョウカ</t>
    </rPh>
    <rPh sb="8" eb="11">
      <t>ホウコクショ</t>
    </rPh>
    <rPh sb="13" eb="15">
      <t>キョウイク</t>
    </rPh>
    <phoneticPr fontId="3"/>
  </si>
  <si>
    <t>資料 　「桶川の教育」(教育委員会) 、「点検評価報告書」（教育委員会）</t>
    <rPh sb="5" eb="7">
      <t>オケガワ</t>
    </rPh>
    <rPh sb="8" eb="10">
      <t>キョウイク</t>
    </rPh>
    <rPh sb="12" eb="14">
      <t>キョウイク</t>
    </rPh>
    <rPh sb="21" eb="28">
      <t>テンケンヒョウカホウコクショ</t>
    </rPh>
    <rPh sb="30" eb="32">
      <t>キョウイク</t>
    </rPh>
    <rPh sb="32" eb="35">
      <t>イインカイ</t>
    </rPh>
    <phoneticPr fontId="3"/>
  </si>
  <si>
    <t>（注）資料は、令和3年度から「点検評価報告書」。</t>
    <rPh sb="1" eb="2">
      <t>チュウ</t>
    </rPh>
    <rPh sb="3" eb="5">
      <t>シリョウ</t>
    </rPh>
    <rPh sb="7" eb="9">
      <t>レイワ</t>
    </rPh>
    <rPh sb="10" eb="12">
      <t>ネンド</t>
    </rPh>
    <rPh sb="15" eb="17">
      <t>テンケン</t>
    </rPh>
    <rPh sb="17" eb="19">
      <t>ヒョウカ</t>
    </rPh>
    <rPh sb="19" eb="22">
      <t>ホウコクショ</t>
    </rPh>
    <phoneticPr fontId="3"/>
  </si>
  <si>
    <t>（注）資料は、令和2年度から「桶川の教育」。令和5年度から「点検評価報告書」。</t>
    <rPh sb="1" eb="2">
      <t>チュウ</t>
    </rPh>
    <rPh sb="3" eb="5">
      <t>シリョウ</t>
    </rPh>
    <rPh sb="7" eb="9">
      <t>レイワ</t>
    </rPh>
    <rPh sb="10" eb="12">
      <t>ネンド</t>
    </rPh>
    <rPh sb="15" eb="17">
      <t>オケガワ</t>
    </rPh>
    <rPh sb="18" eb="20">
      <t>キョウイク</t>
    </rPh>
    <rPh sb="22" eb="24">
      <t>レイワ</t>
    </rPh>
    <rPh sb="25" eb="27">
      <t>ネンド</t>
    </rPh>
    <rPh sb="30" eb="34">
      <t>テンケンヒョウカ</t>
    </rPh>
    <rPh sb="34" eb="37">
      <t>ホウコクショ</t>
    </rPh>
    <phoneticPr fontId="3"/>
  </si>
  <si>
    <r>
      <t xml:space="preserve">昭和50年3月31日
</t>
    </r>
    <r>
      <rPr>
        <sz val="6"/>
        <rFont val="ＭＳ Ｐゴシック"/>
        <family val="3"/>
        <charset val="128"/>
      </rPr>
      <t>（追加指定）</t>
    </r>
    <rPh sb="0" eb="2">
      <t>ショウワ</t>
    </rPh>
    <rPh sb="4" eb="5">
      <t>ネン</t>
    </rPh>
    <rPh sb="6" eb="7">
      <t>ガツ</t>
    </rPh>
    <rPh sb="9" eb="10">
      <t>ニチ</t>
    </rPh>
    <rPh sb="12" eb="14">
      <t>ツイカ</t>
    </rPh>
    <rPh sb="14" eb="16">
      <t>シテイ</t>
    </rPh>
    <phoneticPr fontId="3"/>
  </si>
  <si>
    <r>
      <t xml:space="preserve">昭和36年9月1日
</t>
    </r>
    <r>
      <rPr>
        <sz val="6"/>
        <rFont val="ＭＳ Ｐゴシック"/>
        <family val="3"/>
        <charset val="128"/>
      </rPr>
      <t>（指定換え）</t>
    </r>
    <rPh sb="0" eb="2">
      <t>ショウワ</t>
    </rPh>
    <rPh sb="4" eb="5">
      <t>ネン</t>
    </rPh>
    <rPh sb="6" eb="7">
      <t>ガツ</t>
    </rPh>
    <rPh sb="8" eb="9">
      <t>ニチ</t>
    </rPh>
    <rPh sb="11" eb="13">
      <t>シテイ</t>
    </rPh>
    <rPh sb="13" eb="14">
      <t>カ</t>
    </rPh>
    <phoneticPr fontId="3"/>
  </si>
  <si>
    <r>
      <t>平成23年3月11日</t>
    </r>
    <r>
      <rPr>
        <sz val="10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（追加指定及び名称変更）</t>
    </r>
    <rPh sb="0" eb="2">
      <t>ヘイセイ</t>
    </rPh>
    <rPh sb="4" eb="5">
      <t>ネン</t>
    </rPh>
    <rPh sb="6" eb="7">
      <t>ガツ</t>
    </rPh>
    <rPh sb="9" eb="10">
      <t>ニチ</t>
    </rPh>
    <rPh sb="12" eb="14">
      <t>ツイカ</t>
    </rPh>
    <rPh sb="14" eb="16">
      <t>シテイ</t>
    </rPh>
    <rPh sb="16" eb="17">
      <t>オヨ</t>
    </rPh>
    <rPh sb="18" eb="20">
      <t>メイショウ</t>
    </rPh>
    <rPh sb="20" eb="22">
      <t>ヘンコウ</t>
    </rPh>
    <phoneticPr fontId="3"/>
  </si>
  <si>
    <r>
      <t xml:space="preserve">平成元年4月19日
</t>
    </r>
    <r>
      <rPr>
        <sz val="6"/>
        <rFont val="ＭＳ Ｐゴシック"/>
        <family val="3"/>
        <charset val="128"/>
      </rPr>
      <t>（追加指定）</t>
    </r>
    <rPh sb="0" eb="2">
      <t>ヘイセイ</t>
    </rPh>
    <rPh sb="2" eb="4">
      <t>ガンネン</t>
    </rPh>
    <rPh sb="5" eb="6">
      <t>ガツ</t>
    </rPh>
    <rPh sb="8" eb="9">
      <t>ニチ</t>
    </rPh>
    <rPh sb="11" eb="13">
      <t>ツイカ</t>
    </rPh>
    <rPh sb="13" eb="15">
      <t>シテイ</t>
    </rPh>
    <phoneticPr fontId="3"/>
  </si>
  <si>
    <r>
      <t>8</t>
    </r>
    <r>
      <rPr>
        <sz val="11"/>
        <rFont val="ＭＳ Ｐゴシック"/>
        <family val="3"/>
        <charset val="128"/>
      </rPr>
      <t>5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</si>
</sst>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[Red]\-#,##0.0"/>
  </numFmts>
  <fonts count="14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.5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383">
    <xf numFmtId="0" fontId="0" fillId="0" borderId="0" xfId="0"/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3" fontId="0" fillId="0" borderId="0" xfId="0" applyNumberFormat="1" applyFont="1" applyFill="1" applyBorder="1" applyAlignment="1"/>
    <xf numFmtId="0" fontId="1" fillId="0" borderId="4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Border="1" applyAlignment="1"/>
    <xf numFmtId="3" fontId="1" fillId="0" borderId="4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38" fontId="0" fillId="0" borderId="0" xfId="2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8" fontId="1" fillId="0" borderId="17" xfId="2" applyFont="1" applyFill="1" applyBorder="1" applyAlignment="1">
      <alignment vertical="center"/>
    </xf>
    <xf numFmtId="38" fontId="1" fillId="0" borderId="4" xfId="2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" fillId="0" borderId="16" xfId="2" applyFont="1" applyFill="1" applyBorder="1" applyAlignment="1">
      <alignment vertical="center"/>
    </xf>
    <xf numFmtId="38" fontId="1" fillId="0" borderId="6" xfId="2" applyFont="1" applyFill="1" applyBorder="1" applyAlignment="1">
      <alignment vertical="center"/>
    </xf>
    <xf numFmtId="38" fontId="1" fillId="0" borderId="5" xfId="2" applyFont="1" applyFill="1" applyBorder="1" applyAlignment="1">
      <alignment vertical="center"/>
    </xf>
    <xf numFmtId="0" fontId="0" fillId="0" borderId="0" xfId="0" applyFont="1" applyFill="1"/>
    <xf numFmtId="38" fontId="0" fillId="0" borderId="0" xfId="2" applyFont="1" applyFill="1" applyBorder="1" applyAlignment="1">
      <alignment horizontal="centerContinuous" vertical="center"/>
    </xf>
    <xf numFmtId="38" fontId="1" fillId="0" borderId="32" xfId="2" applyFont="1" applyFill="1" applyBorder="1"/>
    <xf numFmtId="38" fontId="1" fillId="0" borderId="17" xfId="2" applyFont="1" applyFill="1" applyBorder="1"/>
    <xf numFmtId="38" fontId="1" fillId="0" borderId="4" xfId="2" applyFont="1" applyFill="1" applyBorder="1"/>
    <xf numFmtId="0" fontId="5" fillId="0" borderId="0" xfId="0" applyFont="1" applyFill="1"/>
    <xf numFmtId="38" fontId="1" fillId="0" borderId="15" xfId="2" applyFont="1" applyFill="1" applyBorder="1"/>
    <xf numFmtId="38" fontId="1" fillId="0" borderId="17" xfId="2" applyFont="1" applyFill="1" applyBorder="1" applyAlignment="1"/>
    <xf numFmtId="38" fontId="1" fillId="0" borderId="21" xfId="2" applyFont="1" applyFill="1" applyBorder="1"/>
    <xf numFmtId="38" fontId="1" fillId="0" borderId="4" xfId="2" applyFont="1" applyFill="1" applyBorder="1" applyAlignment="1"/>
    <xf numFmtId="38" fontId="1" fillId="0" borderId="0" xfId="2" applyFont="1" applyFill="1" applyBorder="1"/>
    <xf numFmtId="38" fontId="1" fillId="0" borderId="0" xfId="2" applyFont="1" applyFill="1" applyBorder="1" applyAlignment="1"/>
    <xf numFmtId="0" fontId="0" fillId="0" borderId="0" xfId="2" applyNumberFormat="1" applyFont="1" applyFill="1" applyBorder="1" applyAlignment="1">
      <alignment horizontal="right"/>
    </xf>
    <xf numFmtId="38" fontId="1" fillId="0" borderId="26" xfId="2" applyFont="1" applyFill="1" applyBorder="1"/>
    <xf numFmtId="38" fontId="0" fillId="0" borderId="1" xfId="2" applyFont="1" applyFill="1" applyBorder="1"/>
    <xf numFmtId="0" fontId="0" fillId="0" borderId="1" xfId="0" applyFont="1" applyFill="1" applyBorder="1"/>
    <xf numFmtId="38" fontId="0" fillId="0" borderId="17" xfId="2" applyFont="1" applyFill="1" applyBorder="1"/>
    <xf numFmtId="38" fontId="0" fillId="0" borderId="0" xfId="2" applyFont="1" applyFill="1" applyBorder="1"/>
    <xf numFmtId="38" fontId="0" fillId="0" borderId="4" xfId="2" applyFont="1" applyFill="1" applyBorder="1"/>
    <xf numFmtId="38" fontId="1" fillId="0" borderId="6" xfId="2" applyFont="1" applyFill="1" applyBorder="1"/>
    <xf numFmtId="0" fontId="1" fillId="0" borderId="6" xfId="0" applyFont="1" applyFill="1" applyBorder="1"/>
    <xf numFmtId="38" fontId="0" fillId="0" borderId="4" xfId="2" applyFont="1" applyFill="1" applyBorder="1" applyAlignment="1">
      <alignment horizontal="centerContinuous" vertical="center"/>
    </xf>
    <xf numFmtId="38" fontId="0" fillId="0" borderId="0" xfId="2" applyFont="1" applyFill="1" applyBorder="1" applyAlignment="1">
      <alignment vertical="center"/>
    </xf>
    <xf numFmtId="49" fontId="6" fillId="0" borderId="12" xfId="2" applyNumberFormat="1" applyFont="1" applyFill="1" applyBorder="1" applyAlignment="1">
      <alignment horizontal="center" vertical="center"/>
    </xf>
    <xf numFmtId="38" fontId="0" fillId="0" borderId="0" xfId="2" applyFont="1" applyFill="1" applyBorder="1" applyAlignment="1"/>
    <xf numFmtId="0" fontId="0" fillId="0" borderId="0" xfId="0" applyFont="1" applyFill="1" applyAlignment="1"/>
    <xf numFmtId="38" fontId="5" fillId="0" borderId="4" xfId="2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right" vertical="center"/>
    </xf>
    <xf numFmtId="0" fontId="4" fillId="0" borderId="0" xfId="1" applyAlignment="1" applyProtection="1">
      <alignment horizontal="justify" vertical="center"/>
    </xf>
    <xf numFmtId="0" fontId="6" fillId="0" borderId="0" xfId="0" applyFont="1"/>
    <xf numFmtId="0" fontId="0" fillId="0" borderId="16" xfId="2" applyNumberFormat="1" applyFont="1" applyFill="1" applyBorder="1" applyAlignment="1">
      <alignment horizontal="center" vertical="center"/>
    </xf>
    <xf numFmtId="38" fontId="1" fillId="0" borderId="1" xfId="2" applyFont="1" applyFill="1" applyBorder="1" applyAlignment="1"/>
    <xf numFmtId="0" fontId="1" fillId="0" borderId="20" xfId="0" applyFont="1" applyFill="1" applyBorder="1"/>
    <xf numFmtId="0" fontId="1" fillId="0" borderId="72" xfId="0" applyFont="1" applyFill="1" applyBorder="1"/>
    <xf numFmtId="0" fontId="1" fillId="0" borderId="12" xfId="0" applyFont="1" applyFill="1" applyBorder="1"/>
    <xf numFmtId="0" fontId="1" fillId="0" borderId="0" xfId="0" applyFont="1" applyFill="1" applyBorder="1"/>
    <xf numFmtId="0" fontId="5" fillId="0" borderId="0" xfId="0" applyFont="1" applyFill="1" applyAlignment="1"/>
    <xf numFmtId="38" fontId="1" fillId="0" borderId="6" xfId="2" applyFont="1" applyFill="1" applyBorder="1" applyAlignment="1">
      <alignment shrinkToFit="1"/>
    </xf>
    <xf numFmtId="38" fontId="0" fillId="0" borderId="1" xfId="2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centerContinuous"/>
    </xf>
    <xf numFmtId="3" fontId="0" fillId="0" borderId="6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3" fontId="0" fillId="0" borderId="0" xfId="0" applyNumberFormat="1" applyFont="1" applyFill="1" applyBorder="1" applyAlignment="1">
      <alignment horizontal="centerContinuous"/>
    </xf>
    <xf numFmtId="3" fontId="0" fillId="0" borderId="1" xfId="0" applyNumberFormat="1" applyFont="1" applyFill="1" applyBorder="1" applyAlignment="1">
      <alignment horizontal="centerContinuous"/>
    </xf>
    <xf numFmtId="0" fontId="0" fillId="0" borderId="10" xfId="0" applyFont="1" applyFill="1" applyBorder="1" applyAlignment="1">
      <alignment horizontal="right"/>
    </xf>
    <xf numFmtId="0" fontId="0" fillId="0" borderId="10" xfId="0" applyFont="1" applyFill="1" applyBorder="1"/>
    <xf numFmtId="0" fontId="0" fillId="0" borderId="0" xfId="0" applyFont="1" applyFill="1" applyBorder="1" applyAlignment="1">
      <alignment horizontal="right" vertical="center"/>
    </xf>
    <xf numFmtId="0" fontId="0" fillId="0" borderId="82" xfId="0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38" fontId="5" fillId="0" borderId="17" xfId="2" applyFont="1" applyFill="1" applyBorder="1" applyAlignment="1">
      <alignment vertical="center"/>
    </xf>
    <xf numFmtId="0" fontId="0" fillId="0" borderId="17" xfId="0" applyFont="1" applyFill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176" fontId="0" fillId="0" borderId="1" xfId="0" applyNumberFormat="1" applyFont="1" applyFill="1" applyBorder="1" applyAlignment="1">
      <alignment horizontal="right"/>
    </xf>
    <xf numFmtId="49" fontId="0" fillId="0" borderId="1" xfId="2" applyNumberFormat="1" applyFont="1" applyFill="1" applyBorder="1" applyAlignment="1">
      <alignment horizontal="right"/>
    </xf>
    <xf numFmtId="0" fontId="0" fillId="0" borderId="0" xfId="0" applyFont="1" applyFill="1" applyBorder="1"/>
    <xf numFmtId="0" fontId="0" fillId="0" borderId="9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shrinkToFit="1"/>
    </xf>
    <xf numFmtId="0" fontId="0" fillId="0" borderId="62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vertical="center" shrinkToFit="1"/>
    </xf>
    <xf numFmtId="0" fontId="0" fillId="0" borderId="69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 shrinkToFit="1"/>
    </xf>
    <xf numFmtId="58" fontId="0" fillId="0" borderId="53" xfId="0" applyNumberFormat="1" applyFont="1" applyFill="1" applyBorder="1" applyAlignment="1">
      <alignment horizontal="left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vertical="center" shrinkToFit="1"/>
    </xf>
    <xf numFmtId="0" fontId="6" fillId="0" borderId="48" xfId="0" applyFont="1" applyFill="1" applyBorder="1" applyAlignment="1">
      <alignment vertical="center" wrapText="1"/>
    </xf>
    <xf numFmtId="58" fontId="0" fillId="0" borderId="47" xfId="0" applyNumberFormat="1" applyFont="1" applyFill="1" applyBorder="1" applyAlignment="1">
      <alignment horizontal="left" vertical="center"/>
    </xf>
    <xf numFmtId="0" fontId="0" fillId="0" borderId="24" xfId="0" applyFont="1" applyFill="1" applyBorder="1" applyAlignment="1">
      <alignment vertical="center" wrapText="1"/>
    </xf>
    <xf numFmtId="0" fontId="0" fillId="0" borderId="60" xfId="0" applyFont="1" applyFill="1" applyBorder="1" applyAlignment="1">
      <alignment horizontal="center" vertical="center"/>
    </xf>
    <xf numFmtId="58" fontId="0" fillId="0" borderId="68" xfId="0" applyNumberFormat="1" applyFont="1" applyFill="1" applyBorder="1" applyAlignment="1">
      <alignment horizontal="left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 shrinkToFit="1"/>
    </xf>
    <xf numFmtId="0" fontId="0" fillId="0" borderId="70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vertical="center"/>
    </xf>
    <xf numFmtId="58" fontId="0" fillId="0" borderId="67" xfId="0" applyNumberFormat="1" applyFont="1" applyFill="1" applyBorder="1" applyAlignment="1">
      <alignment horizontal="left" vertical="center"/>
    </xf>
    <xf numFmtId="58" fontId="0" fillId="0" borderId="47" xfId="0" applyNumberFormat="1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center" vertical="center" shrinkToFit="1"/>
    </xf>
    <xf numFmtId="58" fontId="0" fillId="0" borderId="50" xfId="0" applyNumberFormat="1" applyFont="1" applyFill="1" applyBorder="1" applyAlignment="1">
      <alignment horizontal="left" vertical="center"/>
    </xf>
    <xf numFmtId="58" fontId="0" fillId="0" borderId="67" xfId="0" applyNumberFormat="1" applyFont="1" applyFill="1" applyBorder="1" applyAlignment="1">
      <alignment horizontal="left" vertical="center" wrapText="1"/>
    </xf>
    <xf numFmtId="0" fontId="0" fillId="0" borderId="58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left" vertical="center" shrinkToFit="1"/>
    </xf>
    <xf numFmtId="0" fontId="0" fillId="0" borderId="66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left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/>
    </xf>
    <xf numFmtId="0" fontId="0" fillId="0" borderId="57" xfId="0" applyFont="1" applyFill="1" applyBorder="1" applyAlignment="1">
      <alignment horizontal="left" vertical="center"/>
    </xf>
    <xf numFmtId="0" fontId="0" fillId="0" borderId="47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shrinkToFit="1"/>
    </xf>
    <xf numFmtId="58" fontId="0" fillId="0" borderId="63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shrinkToFit="1"/>
    </xf>
    <xf numFmtId="58" fontId="0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0" fillId="0" borderId="48" xfId="0" applyFont="1" applyFill="1" applyBorder="1" applyAlignment="1">
      <alignment vertical="center" wrapText="1" shrinkToFit="1"/>
    </xf>
    <xf numFmtId="0" fontId="0" fillId="0" borderId="24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vertical="center" shrinkToFit="1"/>
    </xf>
    <xf numFmtId="58" fontId="0" fillId="0" borderId="59" xfId="0" applyNumberFormat="1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 wrapText="1" shrinkToFit="1"/>
    </xf>
    <xf numFmtId="0" fontId="6" fillId="0" borderId="55" xfId="0" applyFont="1" applyFill="1" applyBorder="1" applyAlignment="1">
      <alignment vertical="center"/>
    </xf>
    <xf numFmtId="0" fontId="6" fillId="0" borderId="48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vertical="center" shrinkToFit="1"/>
    </xf>
    <xf numFmtId="0" fontId="0" fillId="0" borderId="51" xfId="0" applyFont="1" applyFill="1" applyBorder="1" applyAlignment="1">
      <alignment vertical="center"/>
    </xf>
    <xf numFmtId="58" fontId="0" fillId="0" borderId="53" xfId="0" applyNumberFormat="1" applyFont="1" applyFill="1" applyBorder="1" applyAlignment="1">
      <alignment horizontal="left" vertical="center" wrapText="1"/>
    </xf>
    <xf numFmtId="0" fontId="0" fillId="0" borderId="51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vertical="center" shrinkToFit="1"/>
    </xf>
    <xf numFmtId="0" fontId="0" fillId="0" borderId="45" xfId="0" applyFont="1" applyFill="1" applyBorder="1" applyAlignment="1">
      <alignment vertical="center"/>
    </xf>
    <xf numFmtId="58" fontId="0" fillId="0" borderId="44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shrinkToFit="1"/>
    </xf>
    <xf numFmtId="0" fontId="0" fillId="0" borderId="9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/>
    <xf numFmtId="0" fontId="0" fillId="0" borderId="14" xfId="0" applyFont="1" applyFill="1" applyBorder="1" applyAlignment="1">
      <alignment horizontal="center" vertical="center"/>
    </xf>
    <xf numFmtId="38" fontId="0" fillId="0" borderId="8" xfId="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38" fontId="0" fillId="0" borderId="0" xfId="2" applyFont="1" applyFill="1" applyAlignment="1">
      <alignment horizontal="centerContinuous"/>
    </xf>
    <xf numFmtId="38" fontId="0" fillId="0" borderId="13" xfId="2" applyFont="1" applyFill="1" applyBorder="1" applyAlignment="1">
      <alignment horizontal="centerContinuous" vertical="center" shrinkToFit="1"/>
    </xf>
    <xf numFmtId="38" fontId="0" fillId="0" borderId="9" xfId="2" applyFont="1" applyFill="1" applyBorder="1" applyAlignment="1">
      <alignment horizontal="centerContinuous" vertical="center" shrinkToFit="1"/>
    </xf>
    <xf numFmtId="38" fontId="0" fillId="0" borderId="4" xfId="2" applyFont="1" applyFill="1" applyBorder="1" applyAlignment="1"/>
    <xf numFmtId="3" fontId="0" fillId="0" borderId="4" xfId="2" applyNumberFormat="1" applyFont="1" applyFill="1" applyBorder="1" applyAlignment="1">
      <alignment horizontal="right"/>
    </xf>
    <xf numFmtId="38" fontId="0" fillId="0" borderId="17" xfId="2" applyFont="1" applyFill="1" applyBorder="1" applyAlignment="1"/>
    <xf numFmtId="38" fontId="0" fillId="0" borderId="1" xfId="2" applyFont="1" applyFill="1" applyBorder="1" applyAlignment="1"/>
    <xf numFmtId="3" fontId="0" fillId="0" borderId="17" xfId="2" applyNumberFormat="1" applyFont="1" applyFill="1" applyBorder="1" applyAlignment="1">
      <alignment horizontal="right"/>
    </xf>
    <xf numFmtId="0" fontId="10" fillId="0" borderId="0" xfId="0" applyFont="1" applyFill="1" applyAlignment="1"/>
    <xf numFmtId="38" fontId="0" fillId="0" borderId="0" xfId="2" applyFont="1" applyFill="1" applyAlignment="1"/>
    <xf numFmtId="38" fontId="0" fillId="0" borderId="0" xfId="0" applyNumberFormat="1" applyFont="1" applyFill="1" applyAlignment="1"/>
    <xf numFmtId="0" fontId="9" fillId="0" borderId="0" xfId="0" applyFont="1" applyFill="1" applyAlignment="1"/>
    <xf numFmtId="0" fontId="0" fillId="0" borderId="1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38" fontId="0" fillId="0" borderId="8" xfId="2" applyFont="1" applyFill="1" applyBorder="1" applyAlignment="1">
      <alignment horizontal="centerContinuous" vertical="center"/>
    </xf>
    <xf numFmtId="38" fontId="0" fillId="0" borderId="17" xfId="2" applyFont="1" applyFill="1" applyBorder="1" applyAlignment="1">
      <alignment horizontal="centerContinuous" vertical="center"/>
    </xf>
    <xf numFmtId="38" fontId="0" fillId="0" borderId="1" xfId="2" applyFont="1" applyFill="1" applyBorder="1" applyAlignment="1">
      <alignment horizontal="centerContinuous" vertical="center"/>
    </xf>
    <xf numFmtId="0" fontId="0" fillId="0" borderId="13" xfId="0" applyFont="1" applyFill="1" applyBorder="1" applyAlignment="1">
      <alignment horizontal="centerContinuous" vertical="center"/>
    </xf>
    <xf numFmtId="0" fontId="0" fillId="0" borderId="23" xfId="0" applyFont="1" applyFill="1" applyBorder="1" applyAlignment="1">
      <alignment horizontal="centerContinuous" vertical="center"/>
    </xf>
    <xf numFmtId="0" fontId="1" fillId="0" borderId="36" xfId="0" applyFont="1" applyFill="1" applyBorder="1" applyAlignment="1">
      <alignment horizontal="left" shrinkToFit="1"/>
    </xf>
    <xf numFmtId="0" fontId="11" fillId="0" borderId="21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 wrapText="1" shrinkToFit="1"/>
    </xf>
    <xf numFmtId="38" fontId="0" fillId="0" borderId="17" xfId="2" applyFont="1" applyFill="1" applyBorder="1" applyAlignment="1">
      <alignment horizontal="right"/>
    </xf>
    <xf numFmtId="0" fontId="0" fillId="0" borderId="0" xfId="0" applyFont="1" applyFill="1" applyAlignment="1">
      <alignment vertical="top"/>
    </xf>
    <xf numFmtId="0" fontId="1" fillId="0" borderId="36" xfId="0" applyFont="1" applyFill="1" applyBorder="1" applyAlignment="1">
      <alignment horizontal="center"/>
    </xf>
    <xf numFmtId="0" fontId="0" fillId="0" borderId="21" xfId="0" applyFont="1" applyFill="1" applyBorder="1" applyAlignment="1"/>
    <xf numFmtId="0" fontId="0" fillId="0" borderId="21" xfId="0" applyFont="1" applyFill="1" applyBorder="1" applyAlignment="1">
      <alignment shrinkToFit="1"/>
    </xf>
    <xf numFmtId="0" fontId="11" fillId="0" borderId="15" xfId="0" applyFont="1" applyFill="1" applyBorder="1" applyAlignment="1"/>
    <xf numFmtId="38" fontId="0" fillId="0" borderId="0" xfId="2" applyFont="1" applyFill="1"/>
    <xf numFmtId="0" fontId="0" fillId="0" borderId="9" xfId="0" applyFont="1" applyFill="1" applyBorder="1" applyAlignment="1"/>
    <xf numFmtId="0" fontId="1" fillId="0" borderId="40" xfId="0" applyFont="1" applyFill="1" applyBorder="1" applyAlignment="1">
      <alignment horizontal="centerContinuous" vertical="center"/>
    </xf>
    <xf numFmtId="0" fontId="1" fillId="0" borderId="39" xfId="0" applyFont="1" applyFill="1" applyBorder="1" applyAlignment="1">
      <alignment horizontal="centerContinuous" vertical="center"/>
    </xf>
    <xf numFmtId="0" fontId="0" fillId="0" borderId="19" xfId="0" applyFont="1" applyFill="1" applyBorder="1" applyAlignment="1">
      <alignment horizontal="centerContinuous" vertical="center"/>
    </xf>
    <xf numFmtId="0" fontId="0" fillId="0" borderId="42" xfId="0" applyFont="1" applyFill="1" applyBorder="1" applyAlignment="1">
      <alignment horizontal="centerContinuous" vertical="center"/>
    </xf>
    <xf numFmtId="0" fontId="0" fillId="0" borderId="41" xfId="0" applyFont="1" applyFill="1" applyBorder="1" applyAlignment="1">
      <alignment horizontal="centerContinuous" vertical="center"/>
    </xf>
    <xf numFmtId="0" fontId="0" fillId="0" borderId="40" xfId="0" applyFont="1" applyFill="1" applyBorder="1" applyAlignment="1">
      <alignment horizontal="centerContinuous" vertical="center"/>
    </xf>
    <xf numFmtId="0" fontId="0" fillId="0" borderId="39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38" fontId="0" fillId="0" borderId="0" xfId="0" applyNumberFormat="1" applyFont="1" applyFill="1"/>
    <xf numFmtId="38" fontId="0" fillId="0" borderId="0" xfId="0" applyNumberFormat="1" applyFont="1" applyFill="1" applyAlignment="1">
      <alignment horizontal="center"/>
    </xf>
    <xf numFmtId="0" fontId="0" fillId="0" borderId="37" xfId="0" applyFont="1" applyFill="1" applyBorder="1" applyAlignment="1">
      <alignment horizontal="centerContinuous" vertical="center"/>
    </xf>
    <xf numFmtId="0" fontId="0" fillId="0" borderId="33" xfId="0" applyFont="1" applyFill="1" applyBorder="1" applyAlignment="1">
      <alignment horizontal="centerContinuous" vertical="center"/>
    </xf>
    <xf numFmtId="0" fontId="0" fillId="0" borderId="35" xfId="0" applyFont="1" applyFill="1" applyBorder="1" applyAlignment="1">
      <alignment horizontal="centerContinuous" vertical="center"/>
    </xf>
    <xf numFmtId="0" fontId="0" fillId="0" borderId="38" xfId="0" applyFont="1" applyFill="1" applyBorder="1" applyAlignment="1">
      <alignment horizontal="centerContinuous" vertical="center"/>
    </xf>
    <xf numFmtId="0" fontId="0" fillId="0" borderId="14" xfId="0" applyFont="1" applyFill="1" applyBorder="1" applyAlignment="1">
      <alignment horizontal="centerContinuous" vertical="center"/>
    </xf>
    <xf numFmtId="0" fontId="1" fillId="0" borderId="76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38" fontId="0" fillId="0" borderId="6" xfId="2" applyFont="1" applyFill="1" applyBorder="1" applyAlignment="1">
      <alignment horizontal="right"/>
    </xf>
    <xf numFmtId="38" fontId="0" fillId="0" borderId="4" xfId="2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38" fontId="0" fillId="0" borderId="29" xfId="2" applyFont="1" applyFill="1" applyBorder="1"/>
    <xf numFmtId="0" fontId="0" fillId="0" borderId="31" xfId="0" applyFont="1" applyFill="1" applyBorder="1" applyAlignment="1">
      <alignment horizontal="center"/>
    </xf>
    <xf numFmtId="38" fontId="0" fillId="0" borderId="27" xfId="2" applyFont="1" applyFill="1" applyBorder="1"/>
    <xf numFmtId="0" fontId="0" fillId="0" borderId="30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38" fontId="0" fillId="0" borderId="7" xfId="2" applyFont="1" applyFill="1" applyBorder="1" applyAlignment="1">
      <alignment horizontal="centerContinuous" vertical="center"/>
    </xf>
    <xf numFmtId="38" fontId="0" fillId="0" borderId="2" xfId="2" applyFont="1" applyFill="1" applyBorder="1" applyAlignment="1">
      <alignment horizontal="center" vertical="center"/>
    </xf>
    <xf numFmtId="38" fontId="0" fillId="0" borderId="9" xfId="2" applyFont="1" applyFill="1" applyBorder="1" applyAlignment="1"/>
    <xf numFmtId="38" fontId="0" fillId="0" borderId="0" xfId="2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8" fontId="0" fillId="0" borderId="15" xfId="2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0" fontId="0" fillId="0" borderId="11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Border="1" applyAlignment="1">
      <alignment horizontal="centerContinuous" vertical="center"/>
    </xf>
    <xf numFmtId="0" fontId="0" fillId="0" borderId="20" xfId="0" applyFont="1" applyFill="1" applyBorder="1" applyAlignment="1">
      <alignment horizontal="centerContinuous" vertical="center"/>
    </xf>
    <xf numFmtId="0" fontId="0" fillId="0" borderId="20" xfId="0" applyFont="1" applyFill="1" applyBorder="1" applyAlignment="1">
      <alignment horizontal="centerContinuous"/>
    </xf>
    <xf numFmtId="0" fontId="0" fillId="0" borderId="5" xfId="0" applyFont="1" applyFill="1" applyBorder="1" applyAlignment="1">
      <alignment horizontal="centerContinuous" vertical="center"/>
    </xf>
    <xf numFmtId="0" fontId="0" fillId="0" borderId="10" xfId="0" applyFont="1" applyFill="1" applyBorder="1" applyAlignment="1">
      <alignment horizontal="centerContinuous" vertical="center"/>
    </xf>
    <xf numFmtId="0" fontId="0" fillId="0" borderId="12" xfId="0" applyFont="1" applyFill="1" applyBorder="1" applyAlignment="1">
      <alignment horizontal="centerContinuous" vertical="center"/>
    </xf>
    <xf numFmtId="0" fontId="0" fillId="0" borderId="12" xfId="0" applyFont="1" applyFill="1" applyBorder="1" applyAlignment="1">
      <alignment horizontal="centerContinuous"/>
    </xf>
    <xf numFmtId="0" fontId="0" fillId="0" borderId="16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38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2" fillId="0" borderId="15" xfId="0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/>
    <xf numFmtId="0" fontId="0" fillId="0" borderId="0" xfId="0" applyNumberFormat="1" applyFont="1" applyFill="1"/>
    <xf numFmtId="49" fontId="0" fillId="0" borderId="0" xfId="0" applyNumberFormat="1" applyFont="1" applyFill="1"/>
    <xf numFmtId="0" fontId="0" fillId="0" borderId="9" xfId="0" applyFont="1" applyFill="1" applyBorder="1" applyAlignment="1">
      <alignment horizontal="right"/>
    </xf>
    <xf numFmtId="49" fontId="0" fillId="0" borderId="0" xfId="0" applyNumberFormat="1" applyFont="1" applyFill="1" applyBorder="1"/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Alignment="1">
      <alignment wrapText="1"/>
    </xf>
    <xf numFmtId="0" fontId="12" fillId="0" borderId="22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indent="1"/>
    </xf>
    <xf numFmtId="0" fontId="0" fillId="0" borderId="16" xfId="0" applyFont="1" applyFill="1" applyBorder="1"/>
    <xf numFmtId="0" fontId="0" fillId="0" borderId="1" xfId="0" applyFont="1" applyFill="1" applyBorder="1" applyAlignment="1">
      <alignment horizontal="left" indent="1"/>
    </xf>
    <xf numFmtId="38" fontId="0" fillId="0" borderId="13" xfId="2" applyFont="1" applyFill="1" applyBorder="1" applyAlignment="1">
      <alignment horizontal="centerContinuous" vertical="center"/>
    </xf>
    <xf numFmtId="38" fontId="0" fillId="0" borderId="9" xfId="2" applyFont="1" applyFill="1" applyBorder="1" applyAlignment="1">
      <alignment horizontal="centerContinuous" vertical="center"/>
    </xf>
    <xf numFmtId="38" fontId="1" fillId="0" borderId="2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top" wrapText="1"/>
    </xf>
    <xf numFmtId="177" fontId="0" fillId="0" borderId="1" xfId="2" applyNumberFormat="1" applyFont="1" applyFill="1" applyBorder="1" applyAlignment="1">
      <alignment horizontal="right"/>
    </xf>
    <xf numFmtId="38" fontId="0" fillId="0" borderId="9" xfId="2" applyFont="1" applyFill="1" applyBorder="1" applyAlignment="1">
      <alignment horizontal="right"/>
    </xf>
    <xf numFmtId="0" fontId="5" fillId="0" borderId="0" xfId="0" applyFont="1" applyFill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1" fillId="0" borderId="7" xfId="0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right" vertical="center"/>
    </xf>
    <xf numFmtId="0" fontId="13" fillId="0" borderId="0" xfId="0" applyFont="1" applyFill="1" applyAlignment="1"/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/>
    <xf numFmtId="0" fontId="13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center" vertical="center" wrapText="1"/>
    </xf>
    <xf numFmtId="38" fontId="0" fillId="0" borderId="11" xfId="2" applyFont="1" applyFill="1" applyBorder="1" applyAlignment="1">
      <alignment horizontal="center" vertical="center" wrapText="1"/>
    </xf>
    <xf numFmtId="38" fontId="0" fillId="0" borderId="72" xfId="2" applyFont="1" applyFill="1" applyBorder="1" applyAlignment="1">
      <alignment horizontal="center" vertical="center" wrapText="1"/>
    </xf>
    <xf numFmtId="38" fontId="0" fillId="0" borderId="12" xfId="2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38" fontId="0" fillId="0" borderId="11" xfId="2" applyFont="1" applyFill="1" applyBorder="1" applyAlignment="1">
      <alignment horizontal="center" vertical="center"/>
    </xf>
    <xf numFmtId="38" fontId="0" fillId="0" borderId="12" xfId="2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8" fontId="0" fillId="0" borderId="7" xfId="2" applyFont="1" applyFill="1" applyBorder="1" applyAlignment="1">
      <alignment horizontal="center" vertical="center"/>
    </xf>
    <xf numFmtId="38" fontId="0" fillId="0" borderId="2" xfId="2" applyFont="1" applyFill="1" applyBorder="1" applyAlignment="1">
      <alignment horizontal="center" vertical="center"/>
    </xf>
    <xf numFmtId="38" fontId="0" fillId="0" borderId="13" xfId="2" applyFont="1" applyFill="1" applyBorder="1" applyAlignment="1">
      <alignment horizontal="center" vertical="center"/>
    </xf>
    <xf numFmtId="38" fontId="0" fillId="0" borderId="16" xfId="2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/>
    </xf>
    <xf numFmtId="0" fontId="0" fillId="0" borderId="43" xfId="0" applyFont="1" applyFill="1" applyBorder="1" applyAlignment="1">
      <alignment vertical="center" textRotation="255"/>
    </xf>
    <xf numFmtId="0" fontId="0" fillId="0" borderId="77" xfId="0" applyFont="1" applyFill="1" applyBorder="1" applyAlignment="1">
      <alignment vertical="center" textRotation="255"/>
    </xf>
    <xf numFmtId="0" fontId="0" fillId="0" borderId="78" xfId="0" applyFont="1" applyFill="1" applyBorder="1" applyAlignment="1">
      <alignment vertical="center" textRotation="255"/>
    </xf>
    <xf numFmtId="0" fontId="0" fillId="0" borderId="1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79" xfId="0" applyFont="1" applyFill="1" applyBorder="1" applyAlignment="1">
      <alignment horizontal="center"/>
    </xf>
    <xf numFmtId="0" fontId="0" fillId="0" borderId="77" xfId="0" applyFont="1" applyFill="1" applyBorder="1" applyAlignment="1">
      <alignment horizontal="center" vertical="center" textRotation="255"/>
    </xf>
    <xf numFmtId="0" fontId="0" fillId="0" borderId="43" xfId="0" applyFont="1" applyFill="1" applyBorder="1" applyAlignment="1">
      <alignment horizontal="center" vertical="center" textRotation="255"/>
    </xf>
    <xf numFmtId="0" fontId="0" fillId="0" borderId="80" xfId="0" applyFont="1" applyFill="1" applyBorder="1" applyAlignment="1">
      <alignment vertical="center" textRotation="255"/>
    </xf>
    <xf numFmtId="0" fontId="0" fillId="0" borderId="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38" fontId="0" fillId="0" borderId="5" xfId="2" applyFont="1" applyFill="1" applyBorder="1" applyAlignment="1">
      <alignment horizontal="center" vertical="center"/>
    </xf>
    <xf numFmtId="38" fontId="0" fillId="0" borderId="8" xfId="2" applyFont="1" applyFill="1" applyBorder="1" applyAlignment="1">
      <alignment horizontal="center" vertical="center" shrinkToFit="1"/>
    </xf>
    <xf numFmtId="38" fontId="0" fillId="0" borderId="14" xfId="2" applyFont="1" applyFill="1" applyBorder="1" applyAlignment="1">
      <alignment horizontal="center" vertical="center" shrinkToFit="1"/>
    </xf>
    <xf numFmtId="38" fontId="0" fillId="0" borderId="20" xfId="2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 shrinkToFit="1"/>
    </xf>
    <xf numFmtId="0" fontId="0" fillId="0" borderId="51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left" vertical="center"/>
    </xf>
    <xf numFmtId="0" fontId="0" fillId="0" borderId="51" xfId="0" applyFont="1" applyFill="1" applyBorder="1" applyAlignment="1">
      <alignment horizontal="left" vertical="center"/>
    </xf>
    <xf numFmtId="0" fontId="0" fillId="0" borderId="55" xfId="0" applyFont="1" applyFill="1" applyBorder="1" applyAlignment="1">
      <alignment horizontal="left" vertical="center" shrinkToFit="1"/>
    </xf>
    <xf numFmtId="0" fontId="0" fillId="0" borderId="51" xfId="0" applyFont="1" applyFill="1" applyBorder="1" applyAlignment="1">
      <alignment horizontal="left" vertical="center" shrinkToFit="1"/>
    </xf>
    <xf numFmtId="0" fontId="0" fillId="0" borderId="5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left" vertical="center" shrinkToFit="1"/>
    </xf>
    <xf numFmtId="0" fontId="0" fillId="0" borderId="24" xfId="0" applyFont="1" applyFill="1" applyBorder="1" applyAlignment="1">
      <alignment horizontal="left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left" vertical="center" shrinkToFit="1"/>
    </xf>
    <xf numFmtId="0" fontId="0" fillId="0" borderId="7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6</xdr:col>
      <xdr:colOff>658779</xdr:colOff>
      <xdr:row>20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 flipV="1">
          <a:off x="21945600" y="3429000"/>
          <a:ext cx="685800" cy="685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658779</xdr:colOff>
      <xdr:row>20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V="1">
          <a:off x="20574000" y="3429000"/>
          <a:ext cx="685800" cy="685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658779</xdr:colOff>
      <xdr:row>20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/>
      </xdr:nvCxnSpPr>
      <xdr:spPr>
        <a:xfrm flipV="1">
          <a:off x="21259800" y="3429000"/>
          <a:ext cx="685800" cy="685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view="pageBreakPreview" zoomScale="90" zoomScaleNormal="100" zoomScaleSheetLayoutView="90" workbookViewId="0">
      <selection activeCell="B19" sqref="B19"/>
    </sheetView>
  </sheetViews>
  <sheetFormatPr defaultRowHeight="13.2" x14ac:dyDescent="0.2"/>
  <cols>
    <col min="2" max="2" width="69.33203125" customWidth="1"/>
  </cols>
  <sheetData>
    <row r="1" spans="1:2" ht="24.75" customHeight="1" x14ac:dyDescent="0.2">
      <c r="A1" s="48" t="s">
        <v>380</v>
      </c>
    </row>
    <row r="2" spans="1:2" ht="12" customHeight="1" x14ac:dyDescent="0.2">
      <c r="A2" s="48"/>
      <c r="B2" s="51"/>
    </row>
    <row r="3" spans="1:2" ht="21" customHeight="1" x14ac:dyDescent="0.2">
      <c r="A3" s="49"/>
      <c r="B3" s="50" t="s">
        <v>381</v>
      </c>
    </row>
    <row r="4" spans="1:2" ht="21" customHeight="1" x14ac:dyDescent="0.2">
      <c r="A4" s="49"/>
      <c r="B4" s="50" t="s">
        <v>382</v>
      </c>
    </row>
    <row r="5" spans="1:2" ht="21" customHeight="1" x14ac:dyDescent="0.2">
      <c r="A5" s="49"/>
      <c r="B5" s="50" t="s">
        <v>383</v>
      </c>
    </row>
    <row r="6" spans="1:2" ht="21" customHeight="1" x14ac:dyDescent="0.2">
      <c r="A6" s="49"/>
      <c r="B6" s="50" t="s">
        <v>384</v>
      </c>
    </row>
    <row r="7" spans="1:2" ht="21" customHeight="1" x14ac:dyDescent="0.2">
      <c r="A7" s="49"/>
      <c r="B7" s="50" t="s">
        <v>385</v>
      </c>
    </row>
    <row r="8" spans="1:2" ht="21" customHeight="1" x14ac:dyDescent="0.2">
      <c r="A8" s="49"/>
      <c r="B8" s="50" t="s">
        <v>386</v>
      </c>
    </row>
    <row r="9" spans="1:2" ht="21" customHeight="1" x14ac:dyDescent="0.2">
      <c r="A9" s="49"/>
      <c r="B9" s="50" t="s">
        <v>387</v>
      </c>
    </row>
    <row r="10" spans="1:2" ht="21" customHeight="1" x14ac:dyDescent="0.2">
      <c r="A10" s="49"/>
      <c r="B10" s="50" t="s">
        <v>388</v>
      </c>
    </row>
    <row r="11" spans="1:2" ht="21" customHeight="1" x14ac:dyDescent="0.2">
      <c r="A11" s="49"/>
      <c r="B11" s="50" t="s">
        <v>389</v>
      </c>
    </row>
    <row r="12" spans="1:2" ht="21" customHeight="1" x14ac:dyDescent="0.2">
      <c r="A12" s="49"/>
      <c r="B12" s="50" t="s">
        <v>390</v>
      </c>
    </row>
    <row r="13" spans="1:2" ht="21" customHeight="1" x14ac:dyDescent="0.2">
      <c r="A13" s="49"/>
      <c r="B13" s="50" t="s">
        <v>391</v>
      </c>
    </row>
    <row r="14" spans="1:2" ht="21" customHeight="1" x14ac:dyDescent="0.2">
      <c r="A14" s="49"/>
      <c r="B14" s="50" t="s">
        <v>392</v>
      </c>
    </row>
    <row r="15" spans="1:2" ht="21" customHeight="1" x14ac:dyDescent="0.2">
      <c r="A15" s="49"/>
      <c r="B15" s="50" t="s">
        <v>393</v>
      </c>
    </row>
    <row r="16" spans="1:2" ht="21" customHeight="1" x14ac:dyDescent="0.2">
      <c r="A16" s="49"/>
      <c r="B16" s="50" t="s">
        <v>394</v>
      </c>
    </row>
    <row r="17" spans="1:2" ht="21" customHeight="1" x14ac:dyDescent="0.2">
      <c r="A17" s="49"/>
      <c r="B17" s="50" t="s">
        <v>395</v>
      </c>
    </row>
    <row r="18" spans="1:2" ht="21" customHeight="1" x14ac:dyDescent="0.2">
      <c r="A18" s="49"/>
      <c r="B18" s="50" t="s">
        <v>396</v>
      </c>
    </row>
    <row r="19" spans="1:2" ht="21" customHeight="1" x14ac:dyDescent="0.2">
      <c r="A19" s="49"/>
      <c r="B19" s="50" t="s">
        <v>397</v>
      </c>
    </row>
    <row r="20" spans="1:2" ht="21" customHeight="1" x14ac:dyDescent="0.2">
      <c r="A20" s="49"/>
      <c r="B20" s="50" t="s">
        <v>398</v>
      </c>
    </row>
    <row r="21" spans="1:2" ht="21" customHeight="1" x14ac:dyDescent="0.2">
      <c r="A21" s="49"/>
      <c r="B21" s="50" t="s">
        <v>399</v>
      </c>
    </row>
    <row r="22" spans="1:2" ht="21" customHeight="1" x14ac:dyDescent="0.2">
      <c r="A22" s="49"/>
      <c r="B22" s="50" t="s">
        <v>400</v>
      </c>
    </row>
    <row r="23" spans="1:2" ht="21" customHeight="1" x14ac:dyDescent="0.2">
      <c r="A23" s="49"/>
      <c r="B23" s="50" t="s">
        <v>401</v>
      </c>
    </row>
    <row r="24" spans="1:2" ht="21" customHeight="1" x14ac:dyDescent="0.2">
      <c r="A24" s="49"/>
      <c r="B24" s="50" t="s">
        <v>402</v>
      </c>
    </row>
    <row r="25" spans="1:2" ht="21" customHeight="1" x14ac:dyDescent="0.2">
      <c r="A25" s="49"/>
      <c r="B25" s="50" t="s">
        <v>403</v>
      </c>
    </row>
    <row r="26" spans="1:2" ht="21" customHeight="1" x14ac:dyDescent="0.2">
      <c r="A26" s="49"/>
      <c r="B26" s="50" t="s">
        <v>404</v>
      </c>
    </row>
    <row r="27" spans="1:2" ht="21" customHeight="1" x14ac:dyDescent="0.2">
      <c r="A27" s="49"/>
      <c r="B27" s="50" t="s">
        <v>405</v>
      </c>
    </row>
  </sheetData>
  <phoneticPr fontId="3"/>
  <hyperlinks>
    <hyperlink ref="B3" location="'15-1-2'!A1" display="１　幼稚園数・教員数・在園者数‥‥‥‥ 103"/>
    <hyperlink ref="B4" location="'15-1-2'!A1" display="２　幼保連携型認定こども園数・教員・保育職員数・在園者数‥‥ 103"/>
    <hyperlink ref="B5" location="'15-3-4'!A1" display="３　小学校数・教員数・児童数‥‥‥‥‥ 104"/>
    <hyperlink ref="B6" location="'15-3-4'!A1" display="４　小学校学年別児童数‥‥‥‥‥‥‥‥ 104"/>
    <hyperlink ref="B7" location="'15-5-6-7'!A1" display="５　中学校数・教員数・生徒数‥‥‥‥‥ 105"/>
    <hyperlink ref="B8" location="'15-5-6-7'!A1" display="６　中学校学年別生徒数‥‥‥‥‥‥‥‥ 105"/>
    <hyperlink ref="B9" location="'15-5-6-7'!A1" display="７　中学校卒業生の状況‥‥‥‥‥‥‥‥ 105"/>
    <hyperlink ref="B10" location="'15-8'!A1" display="８　学校、学年別児童・生徒数‥‥‥‥‥ 106"/>
    <hyperlink ref="B11" location="'15-9'!A1" display="９　学校別教職員数‥‥‥‥‥‥‥‥‥‥ 107"/>
    <hyperlink ref="B12" location="'15-10-11'!A1" display="10　学校別施設の状況（面積）‥‥‥‥‥ 108"/>
    <hyperlink ref="B13" location="'15-10-11'!A1" display="11　学校別施設の状況（普通教室数・特別教室数）‥‥ 108"/>
    <hyperlink ref="B14" location="'15-12-13'!A1" display="12　高等学校数・教員数・生徒数‥‥‥‥ 109"/>
    <hyperlink ref="B15" location="'15-12-13'!A1" display="13　高等学校卒業生の状況‥‥‥‥‥‥‥ 109"/>
    <hyperlink ref="B16" location="'15-14'!A1" display="14　公民館利用状況‥‥‥‥‥‥‥‥‥‥ 110"/>
    <hyperlink ref="B17" location="'15-15-16'!A1" display="15　図書館利用状況‥‥‥‥‥‥‥‥‥‥ 111"/>
    <hyperlink ref="B18" location="'15-15-16'!A1" display="16　図書館蔵書数‥‥‥‥‥‥‥‥‥‥‥ 111"/>
    <hyperlink ref="B19" location="'15-17-18'!A1" display="17　サン・アリーナ利用状況‥‥‥‥‥‥ 112"/>
    <hyperlink ref="B20" location="'15-17-18'!A1" display="18　学校開放利用登録団体数‥‥‥‥‥‥ 112"/>
    <hyperlink ref="B21" location="'15-19-20-21'!A1" display="19　運動施設利用状況‥‥‥‥‥‥‥‥‥ 113"/>
    <hyperlink ref="B22" location="'15-19-20-21'!A1" display="20  市民ホール利用状況‥‥‥‥‥‥‥‥ 113"/>
    <hyperlink ref="B23" location="'15-19-20-21'!A1" display="21　べに花ふるさと館利用状況‥‥‥‥‥ 113"/>
    <hyperlink ref="B24" location="'15-22-23-24'!A1" display="22　市民活動サポートセンター利用状況‥ 114"/>
    <hyperlink ref="B25" location="'15-22-23-24'!A1" display="23　坂田コミュニティセンター利用状況‥ 114"/>
    <hyperlink ref="B26" location="'15-22-23-24'!A1" display="24　桶川飛行学校平和祈念館‥‥‥‥‥‥ 114"/>
    <hyperlink ref="B27" location="'15-25'!A1" display="25　指定文化財一覧‥‥‥‥‥‥‥‥‥‥ 1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B39" sqref="B39"/>
    </sheetView>
  </sheetViews>
  <sheetFormatPr defaultColWidth="9" defaultRowHeight="13.2" outlineLevelRow="1" outlineLevelCol="1" x14ac:dyDescent="0.2"/>
  <cols>
    <col min="1" max="1" width="10.33203125" style="21" customWidth="1"/>
    <col min="2" max="2" width="9.109375" style="21" customWidth="1"/>
    <col min="3" max="3" width="8.6640625" style="21" customWidth="1"/>
    <col min="4" max="11" width="7.33203125" style="21" customWidth="1"/>
    <col min="12" max="13" width="7.33203125" style="21" hidden="1" customWidth="1" outlineLevel="1"/>
    <col min="14" max="14" width="9" style="21" collapsed="1"/>
    <col min="15" max="16384" width="9" style="21"/>
  </cols>
  <sheetData>
    <row r="1" spans="1:14" s="26" customFormat="1" ht="20.100000000000001" customHeight="1" x14ac:dyDescent="0.2">
      <c r="A1" s="307" t="s">
        <v>181</v>
      </c>
      <c r="B1" s="58"/>
      <c r="C1" s="58"/>
      <c r="D1" s="58"/>
      <c r="E1" s="58"/>
      <c r="F1" s="58"/>
      <c r="G1" s="58"/>
      <c r="H1" s="58"/>
      <c r="I1" s="58"/>
    </row>
    <row r="2" spans="1:14" hidden="1" outlineLevel="1" x14ac:dyDescent="0.2">
      <c r="J2" s="7"/>
      <c r="K2" s="2" t="s">
        <v>180</v>
      </c>
    </row>
    <row r="3" spans="1:14" ht="17.25" hidden="1" customHeight="1" outlineLevel="1" x14ac:dyDescent="0.2">
      <c r="A3" s="321" t="s">
        <v>439</v>
      </c>
      <c r="B3" s="203" t="s">
        <v>175</v>
      </c>
      <c r="C3" s="204"/>
      <c r="D3" s="82" t="s">
        <v>179</v>
      </c>
      <c r="E3" s="205"/>
      <c r="F3" s="206" t="s">
        <v>178</v>
      </c>
      <c r="G3" s="207"/>
      <c r="H3" s="208" t="s">
        <v>177</v>
      </c>
      <c r="I3" s="209"/>
      <c r="J3" s="187" t="s">
        <v>170</v>
      </c>
      <c r="K3" s="82"/>
    </row>
    <row r="4" spans="1:14" ht="17.25" hidden="1" customHeight="1" outlineLevel="1" x14ac:dyDescent="0.2">
      <c r="A4" s="363"/>
      <c r="B4" s="210" t="s">
        <v>169</v>
      </c>
      <c r="C4" s="211" t="s">
        <v>168</v>
      </c>
      <c r="D4" s="212" t="s">
        <v>169</v>
      </c>
      <c r="E4" s="213" t="s">
        <v>168</v>
      </c>
      <c r="F4" s="214" t="s">
        <v>169</v>
      </c>
      <c r="G4" s="214" t="s">
        <v>168</v>
      </c>
      <c r="H4" s="214" t="s">
        <v>169</v>
      </c>
      <c r="I4" s="212" t="s">
        <v>168</v>
      </c>
      <c r="J4" s="213" t="s">
        <v>167</v>
      </c>
      <c r="K4" s="215" t="s">
        <v>166</v>
      </c>
    </row>
    <row r="5" spans="1:14" ht="17.25" hidden="1" customHeight="1" outlineLevel="1" x14ac:dyDescent="0.2">
      <c r="A5" s="322"/>
      <c r="B5" s="216" t="s">
        <v>165</v>
      </c>
      <c r="C5" s="217" t="s">
        <v>164</v>
      </c>
      <c r="D5" s="218" t="s">
        <v>165</v>
      </c>
      <c r="E5" s="219" t="s">
        <v>164</v>
      </c>
      <c r="F5" s="220" t="s">
        <v>165</v>
      </c>
      <c r="G5" s="220" t="s">
        <v>164</v>
      </c>
      <c r="H5" s="220" t="s">
        <v>165</v>
      </c>
      <c r="I5" s="218" t="s">
        <v>164</v>
      </c>
      <c r="J5" s="219" t="s">
        <v>163</v>
      </c>
      <c r="K5" s="221" t="s">
        <v>162</v>
      </c>
    </row>
    <row r="6" spans="1:14" ht="21" hidden="1" customHeight="1" outlineLevel="1" x14ac:dyDescent="0.2">
      <c r="A6" s="2" t="s">
        <v>424</v>
      </c>
      <c r="B6" s="30">
        <v>125729</v>
      </c>
      <c r="C6" s="34">
        <v>398212</v>
      </c>
      <c r="D6" s="38">
        <v>79837</v>
      </c>
      <c r="E6" s="38">
        <v>242046</v>
      </c>
      <c r="F6" s="45">
        <v>40831</v>
      </c>
      <c r="G6" s="38">
        <v>136827</v>
      </c>
      <c r="H6" s="38">
        <v>5061</v>
      </c>
      <c r="I6" s="38">
        <v>19339</v>
      </c>
      <c r="J6" s="10"/>
      <c r="K6" s="10"/>
      <c r="L6" s="222"/>
      <c r="N6" s="222"/>
    </row>
    <row r="7" spans="1:14" s="81" customFormat="1" ht="21" hidden="1" customHeight="1" outlineLevel="1" x14ac:dyDescent="0.2">
      <c r="A7" s="2" t="s">
        <v>425</v>
      </c>
      <c r="B7" s="30">
        <v>120750</v>
      </c>
      <c r="C7" s="34">
        <v>389099</v>
      </c>
      <c r="D7" s="38">
        <v>77966</v>
      </c>
      <c r="E7" s="38">
        <v>240917</v>
      </c>
      <c r="F7" s="45">
        <v>37684</v>
      </c>
      <c r="G7" s="38">
        <v>128204</v>
      </c>
      <c r="H7" s="38">
        <v>5100</v>
      </c>
      <c r="I7" s="38">
        <v>19978</v>
      </c>
      <c r="J7" s="10"/>
      <c r="K7" s="10"/>
      <c r="L7" s="222"/>
      <c r="M7" s="21"/>
      <c r="N7" s="222"/>
    </row>
    <row r="8" spans="1:14" ht="21" hidden="1" customHeight="1" outlineLevel="1" x14ac:dyDescent="0.2">
      <c r="A8" s="2" t="s">
        <v>426</v>
      </c>
      <c r="B8" s="30">
        <v>116886</v>
      </c>
      <c r="C8" s="34">
        <v>374580</v>
      </c>
      <c r="D8" s="38">
        <v>75800</v>
      </c>
      <c r="E8" s="38">
        <v>234472</v>
      </c>
      <c r="F8" s="45">
        <v>36326</v>
      </c>
      <c r="G8" s="38">
        <v>122539</v>
      </c>
      <c r="H8" s="38">
        <v>4760</v>
      </c>
      <c r="I8" s="38">
        <v>17569</v>
      </c>
      <c r="J8" s="10"/>
      <c r="K8" s="10"/>
      <c r="L8" s="222"/>
      <c r="N8" s="222"/>
    </row>
    <row r="9" spans="1:14" s="81" customFormat="1" ht="18.75" hidden="1" customHeight="1" outlineLevel="1" x14ac:dyDescent="0.2">
      <c r="A9" s="2" t="s">
        <v>427</v>
      </c>
      <c r="B9" s="30">
        <v>121095</v>
      </c>
      <c r="C9" s="29">
        <v>380624</v>
      </c>
      <c r="D9" s="38">
        <v>81543</v>
      </c>
      <c r="E9" s="38">
        <v>246080</v>
      </c>
      <c r="F9" s="45">
        <v>34633</v>
      </c>
      <c r="G9" s="38">
        <v>117095</v>
      </c>
      <c r="H9" s="38">
        <v>4919</v>
      </c>
      <c r="I9" s="38">
        <v>17449</v>
      </c>
      <c r="J9" s="10"/>
      <c r="K9" s="10"/>
      <c r="L9" s="222"/>
      <c r="M9" s="21"/>
      <c r="N9" s="222"/>
    </row>
    <row r="10" spans="1:14" s="81" customFormat="1" ht="18" hidden="1" customHeight="1" outlineLevel="1" x14ac:dyDescent="0.2">
      <c r="A10" s="2" t="s">
        <v>428</v>
      </c>
      <c r="B10" s="30">
        <v>124085</v>
      </c>
      <c r="C10" s="29">
        <v>389612</v>
      </c>
      <c r="D10" s="38">
        <v>83099</v>
      </c>
      <c r="E10" s="38">
        <v>248487</v>
      </c>
      <c r="F10" s="45">
        <v>35331</v>
      </c>
      <c r="G10" s="38">
        <v>121284</v>
      </c>
      <c r="H10" s="38">
        <v>5655</v>
      </c>
      <c r="I10" s="38">
        <v>19841</v>
      </c>
      <c r="J10" s="10"/>
      <c r="K10" s="10"/>
      <c r="L10" s="222"/>
      <c r="M10" s="21"/>
      <c r="N10" s="222"/>
    </row>
    <row r="11" spans="1:14" s="81" customFormat="1" ht="24.75" hidden="1" customHeight="1" outlineLevel="1" x14ac:dyDescent="0.2">
      <c r="A11" s="2" t="s">
        <v>429</v>
      </c>
      <c r="B11" s="30">
        <v>116365</v>
      </c>
      <c r="C11" s="29">
        <v>363340</v>
      </c>
      <c r="D11" s="38">
        <v>78653</v>
      </c>
      <c r="E11" s="38">
        <v>233763</v>
      </c>
      <c r="F11" s="45">
        <v>32814</v>
      </c>
      <c r="G11" s="38">
        <v>112300</v>
      </c>
      <c r="H11" s="38">
        <v>4898</v>
      </c>
      <c r="I11" s="38">
        <v>17277</v>
      </c>
      <c r="J11" s="33" t="s">
        <v>141</v>
      </c>
      <c r="K11" s="33" t="s">
        <v>141</v>
      </c>
      <c r="L11" s="223"/>
      <c r="M11" s="21"/>
      <c r="N11" s="222"/>
    </row>
    <row r="12" spans="1:14" s="81" customFormat="1" ht="24.75" hidden="1" customHeight="1" outlineLevel="1" x14ac:dyDescent="0.2">
      <c r="A12" s="2" t="s">
        <v>430</v>
      </c>
      <c r="B12" s="30">
        <v>112905</v>
      </c>
      <c r="C12" s="29">
        <v>344329</v>
      </c>
      <c r="D12" s="38">
        <v>76598</v>
      </c>
      <c r="E12" s="38">
        <v>228332</v>
      </c>
      <c r="F12" s="45">
        <v>32075</v>
      </c>
      <c r="G12" s="38">
        <v>101295</v>
      </c>
      <c r="H12" s="38">
        <v>4232</v>
      </c>
      <c r="I12" s="38">
        <v>14702</v>
      </c>
      <c r="J12" s="33" t="s">
        <v>141</v>
      </c>
      <c r="K12" s="33" t="s">
        <v>141</v>
      </c>
      <c r="L12" s="222"/>
      <c r="M12" s="21"/>
      <c r="N12" s="222"/>
    </row>
    <row r="13" spans="1:14" s="81" customFormat="1" ht="24.75" hidden="1" customHeight="1" outlineLevel="1" x14ac:dyDescent="0.2">
      <c r="A13" s="2" t="s">
        <v>431</v>
      </c>
      <c r="B13" s="30">
        <v>115450</v>
      </c>
      <c r="C13" s="29">
        <v>346006</v>
      </c>
      <c r="D13" s="38">
        <v>78551</v>
      </c>
      <c r="E13" s="38">
        <v>223105</v>
      </c>
      <c r="F13" s="45">
        <v>32404</v>
      </c>
      <c r="G13" s="38">
        <v>106959</v>
      </c>
      <c r="H13" s="38">
        <v>4495</v>
      </c>
      <c r="I13" s="38">
        <v>15942</v>
      </c>
      <c r="J13" s="33" t="s">
        <v>141</v>
      </c>
      <c r="K13" s="33" t="s">
        <v>141</v>
      </c>
      <c r="L13" s="222"/>
      <c r="M13" s="21"/>
      <c r="N13" s="222"/>
    </row>
    <row r="14" spans="1:14" s="81" customFormat="1" ht="24.75" hidden="1" customHeight="1" outlineLevel="1" x14ac:dyDescent="0.2">
      <c r="A14" s="2" t="s">
        <v>432</v>
      </c>
      <c r="B14" s="30">
        <v>109449</v>
      </c>
      <c r="C14" s="29">
        <v>326509</v>
      </c>
      <c r="D14" s="38">
        <v>74692</v>
      </c>
      <c r="E14" s="38">
        <v>213561</v>
      </c>
      <c r="F14" s="45">
        <v>29711</v>
      </c>
      <c r="G14" s="38">
        <v>96459</v>
      </c>
      <c r="H14" s="38">
        <v>5046</v>
      </c>
      <c r="I14" s="38">
        <v>16489</v>
      </c>
      <c r="J14" s="33" t="s">
        <v>87</v>
      </c>
      <c r="K14" s="33" t="s">
        <v>87</v>
      </c>
      <c r="L14" s="222"/>
      <c r="M14" s="21"/>
      <c r="N14" s="222"/>
    </row>
    <row r="15" spans="1:14" s="81" customFormat="1" ht="24.75" hidden="1" customHeight="1" outlineLevel="1" x14ac:dyDescent="0.2">
      <c r="A15" s="2" t="s">
        <v>433</v>
      </c>
      <c r="B15" s="30">
        <v>110718</v>
      </c>
      <c r="C15" s="29">
        <v>326860</v>
      </c>
      <c r="D15" s="38">
        <v>75670</v>
      </c>
      <c r="E15" s="38">
        <v>214079</v>
      </c>
      <c r="F15" s="45">
        <v>29497</v>
      </c>
      <c r="G15" s="38">
        <v>95610</v>
      </c>
      <c r="H15" s="38">
        <v>5508</v>
      </c>
      <c r="I15" s="38">
        <v>17044</v>
      </c>
      <c r="J15" s="81">
        <v>43</v>
      </c>
      <c r="K15" s="81">
        <v>127</v>
      </c>
      <c r="L15" s="222"/>
      <c r="M15" s="21"/>
      <c r="N15" s="222"/>
    </row>
    <row r="16" spans="1:14" s="81" customFormat="1" ht="24.75" hidden="1" customHeight="1" outlineLevel="1" x14ac:dyDescent="0.2">
      <c r="A16" s="2" t="s">
        <v>434</v>
      </c>
      <c r="B16" s="30">
        <v>119428</v>
      </c>
      <c r="C16" s="29">
        <v>367613</v>
      </c>
      <c r="D16" s="38">
        <v>71319</v>
      </c>
      <c r="E16" s="38">
        <v>208241</v>
      </c>
      <c r="F16" s="45">
        <v>41175</v>
      </c>
      <c r="G16" s="38">
        <v>134953</v>
      </c>
      <c r="H16" s="38">
        <v>6651</v>
      </c>
      <c r="I16" s="38">
        <v>23879</v>
      </c>
      <c r="J16" s="81">
        <v>283</v>
      </c>
      <c r="K16" s="81">
        <v>540</v>
      </c>
      <c r="L16" s="222"/>
      <c r="M16" s="21"/>
      <c r="N16" s="222"/>
    </row>
    <row r="17" spans="1:14" s="81" customFormat="1" ht="24.75" hidden="1" customHeight="1" outlineLevel="1" x14ac:dyDescent="0.2">
      <c r="A17" s="2" t="s">
        <v>435</v>
      </c>
      <c r="B17" s="30">
        <v>163541</v>
      </c>
      <c r="C17" s="29">
        <v>465234</v>
      </c>
      <c r="D17" s="38">
        <v>137131</v>
      </c>
      <c r="E17" s="38">
        <v>380116</v>
      </c>
      <c r="F17" s="45">
        <v>22011</v>
      </c>
      <c r="G17" s="38">
        <v>70225</v>
      </c>
      <c r="H17" s="38">
        <v>4076</v>
      </c>
      <c r="I17" s="38">
        <v>14389</v>
      </c>
      <c r="J17" s="81">
        <v>323</v>
      </c>
      <c r="K17" s="81">
        <v>504</v>
      </c>
      <c r="L17" s="222"/>
      <c r="M17" s="21"/>
      <c r="N17" s="222"/>
    </row>
    <row r="18" spans="1:14" s="81" customFormat="1" ht="24.75" hidden="1" customHeight="1" outlineLevel="1" x14ac:dyDescent="0.2">
      <c r="A18" s="2" t="s">
        <v>436</v>
      </c>
      <c r="B18" s="30">
        <v>141951</v>
      </c>
      <c r="C18" s="29">
        <v>419828</v>
      </c>
      <c r="D18" s="38">
        <v>133404</v>
      </c>
      <c r="E18" s="38">
        <v>390557</v>
      </c>
      <c r="F18" s="45">
        <v>3252</v>
      </c>
      <c r="G18" s="38">
        <v>10409</v>
      </c>
      <c r="H18" s="38">
        <v>5000</v>
      </c>
      <c r="I18" s="38">
        <v>18420</v>
      </c>
      <c r="J18" s="81">
        <v>295</v>
      </c>
      <c r="K18" s="81">
        <v>442</v>
      </c>
      <c r="L18" s="222"/>
      <c r="M18" s="21"/>
      <c r="N18" s="222"/>
    </row>
    <row r="19" spans="1:14" s="81" customFormat="1" ht="24.75" hidden="1" customHeight="1" outlineLevel="1" thickBot="1" x14ac:dyDescent="0.25">
      <c r="A19" s="183" t="s">
        <v>437</v>
      </c>
      <c r="B19" s="28">
        <v>141372</v>
      </c>
      <c r="C19" s="27">
        <v>423112</v>
      </c>
      <c r="D19" s="35">
        <v>122902</v>
      </c>
      <c r="E19" s="35">
        <v>364427</v>
      </c>
      <c r="F19" s="174">
        <v>14556</v>
      </c>
      <c r="G19" s="35">
        <v>44812</v>
      </c>
      <c r="H19" s="35">
        <v>3429</v>
      </c>
      <c r="I19" s="35">
        <v>13130</v>
      </c>
      <c r="J19" s="36">
        <v>485</v>
      </c>
      <c r="K19" s="36">
        <v>743</v>
      </c>
      <c r="L19" s="222"/>
      <c r="M19" s="21"/>
      <c r="N19" s="222"/>
    </row>
    <row r="20" spans="1:14" ht="17.25" hidden="1" customHeight="1" outlineLevel="1" x14ac:dyDescent="0.2">
      <c r="A20" s="21" t="s">
        <v>462</v>
      </c>
    </row>
    <row r="21" spans="1:14" ht="17.25" hidden="1" customHeight="1" outlineLevel="1" x14ac:dyDescent="0.2">
      <c r="A21" s="21" t="s">
        <v>463</v>
      </c>
    </row>
    <row r="22" spans="1:14" ht="17.25" hidden="1" customHeight="1" outlineLevel="1" x14ac:dyDescent="0.2">
      <c r="A22" s="21" t="s">
        <v>464</v>
      </c>
    </row>
    <row r="23" spans="1:14" s="81" customFormat="1" ht="19.5" customHeight="1" collapsed="1" thickBot="1" x14ac:dyDescent="0.25">
      <c r="A23" s="2"/>
      <c r="B23" s="32"/>
      <c r="C23" s="31"/>
      <c r="D23" s="38"/>
      <c r="E23" s="38"/>
      <c r="F23" s="45"/>
      <c r="G23" s="38"/>
      <c r="H23" s="38"/>
      <c r="I23" s="38"/>
      <c r="J23" s="38"/>
      <c r="K23" s="2" t="s">
        <v>176</v>
      </c>
      <c r="L23" s="7"/>
      <c r="N23" s="222"/>
    </row>
    <row r="24" spans="1:14" s="81" customFormat="1" ht="17.25" customHeight="1" x14ac:dyDescent="0.2">
      <c r="A24" s="321" t="s">
        <v>126</v>
      </c>
      <c r="B24" s="203" t="s">
        <v>175</v>
      </c>
      <c r="C24" s="204"/>
      <c r="D24" s="90" t="s">
        <v>174</v>
      </c>
      <c r="E24" s="188"/>
      <c r="F24" s="224" t="s">
        <v>173</v>
      </c>
      <c r="G24" s="225"/>
      <c r="H24" s="226" t="s">
        <v>172</v>
      </c>
      <c r="I24" s="227"/>
      <c r="J24" s="224" t="s">
        <v>171</v>
      </c>
      <c r="K24" s="225"/>
      <c r="L24" s="90" t="s">
        <v>170</v>
      </c>
      <c r="M24" s="228"/>
      <c r="N24" s="222"/>
    </row>
    <row r="25" spans="1:14" ht="17.25" customHeight="1" x14ac:dyDescent="0.2">
      <c r="A25" s="363"/>
      <c r="B25" s="210" t="s">
        <v>169</v>
      </c>
      <c r="C25" s="211" t="s">
        <v>500</v>
      </c>
      <c r="D25" s="212" t="s">
        <v>169</v>
      </c>
      <c r="E25" s="213" t="s">
        <v>500</v>
      </c>
      <c r="F25" s="214" t="s">
        <v>169</v>
      </c>
      <c r="G25" s="214" t="s">
        <v>500</v>
      </c>
      <c r="H25" s="214" t="s">
        <v>169</v>
      </c>
      <c r="I25" s="212" t="s">
        <v>500</v>
      </c>
      <c r="J25" s="213" t="s">
        <v>169</v>
      </c>
      <c r="K25" s="212" t="s">
        <v>500</v>
      </c>
      <c r="L25" s="213" t="s">
        <v>167</v>
      </c>
      <c r="M25" s="215" t="s">
        <v>166</v>
      </c>
    </row>
    <row r="26" spans="1:14" ht="17.25" customHeight="1" x14ac:dyDescent="0.2">
      <c r="A26" s="322"/>
      <c r="B26" s="216" t="s">
        <v>502</v>
      </c>
      <c r="C26" s="217" t="s">
        <v>501</v>
      </c>
      <c r="D26" s="218" t="s">
        <v>502</v>
      </c>
      <c r="E26" s="219" t="s">
        <v>501</v>
      </c>
      <c r="F26" s="220" t="s">
        <v>502</v>
      </c>
      <c r="G26" s="220" t="s">
        <v>501</v>
      </c>
      <c r="H26" s="220" t="s">
        <v>502</v>
      </c>
      <c r="I26" s="218" t="s">
        <v>501</v>
      </c>
      <c r="J26" s="219" t="s">
        <v>502</v>
      </c>
      <c r="K26" s="218" t="s">
        <v>501</v>
      </c>
      <c r="L26" s="219" t="s">
        <v>163</v>
      </c>
      <c r="M26" s="221" t="s">
        <v>162</v>
      </c>
    </row>
    <row r="27" spans="1:14" s="81" customFormat="1" ht="21.75" customHeight="1" x14ac:dyDescent="0.2">
      <c r="A27" s="2" t="s">
        <v>415</v>
      </c>
      <c r="B27" s="30">
        <v>141179</v>
      </c>
      <c r="C27" s="31">
        <v>455494</v>
      </c>
      <c r="D27" s="39">
        <v>99594</v>
      </c>
      <c r="E27" s="38">
        <v>306705</v>
      </c>
      <c r="F27" s="45">
        <v>11867</v>
      </c>
      <c r="G27" s="38">
        <v>36685</v>
      </c>
      <c r="H27" s="38">
        <v>4118</v>
      </c>
      <c r="I27" s="38">
        <v>14962</v>
      </c>
      <c r="J27" s="38">
        <v>25600</v>
      </c>
      <c r="K27" s="38">
        <v>97142</v>
      </c>
      <c r="L27" s="2" t="s">
        <v>87</v>
      </c>
      <c r="M27" s="2" t="s">
        <v>87</v>
      </c>
      <c r="N27" s="222"/>
    </row>
    <row r="28" spans="1:14" s="81" customFormat="1" ht="21.75" customHeight="1" x14ac:dyDescent="0.2">
      <c r="A28" s="2" t="s">
        <v>449</v>
      </c>
      <c r="B28" s="30">
        <v>134964</v>
      </c>
      <c r="C28" s="31">
        <v>435593</v>
      </c>
      <c r="D28" s="39">
        <v>98023</v>
      </c>
      <c r="E28" s="38">
        <v>300732</v>
      </c>
      <c r="F28" s="45">
        <v>11508</v>
      </c>
      <c r="G28" s="38">
        <v>36121</v>
      </c>
      <c r="H28" s="38">
        <v>961</v>
      </c>
      <c r="I28" s="38">
        <v>3285</v>
      </c>
      <c r="J28" s="38">
        <v>24472</v>
      </c>
      <c r="K28" s="38">
        <v>95455</v>
      </c>
      <c r="L28" s="2" t="s">
        <v>495</v>
      </c>
      <c r="M28" s="2" t="s">
        <v>495</v>
      </c>
      <c r="N28" s="222"/>
    </row>
    <row r="29" spans="1:14" s="81" customFormat="1" ht="21.75" customHeight="1" x14ac:dyDescent="0.2">
      <c r="A29" s="2" t="s">
        <v>492</v>
      </c>
      <c r="B29" s="30">
        <v>138112</v>
      </c>
      <c r="C29" s="31">
        <v>426696</v>
      </c>
      <c r="D29" s="39">
        <v>101590</v>
      </c>
      <c r="E29" s="38">
        <v>297340</v>
      </c>
      <c r="F29" s="45">
        <v>11289</v>
      </c>
      <c r="G29" s="38">
        <v>34622</v>
      </c>
      <c r="H29" s="38">
        <v>910</v>
      </c>
      <c r="I29" s="38">
        <v>3065</v>
      </c>
      <c r="J29" s="38">
        <v>24323</v>
      </c>
      <c r="K29" s="38">
        <v>91669</v>
      </c>
      <c r="L29" s="2"/>
      <c r="M29" s="2"/>
      <c r="N29" s="222"/>
    </row>
    <row r="30" spans="1:14" s="81" customFormat="1" ht="24.75" customHeight="1" thickBot="1" x14ac:dyDescent="0.25">
      <c r="A30" s="6" t="s">
        <v>504</v>
      </c>
      <c r="B30" s="28">
        <f>D30+F30+H30+J30</f>
        <v>134072</v>
      </c>
      <c r="C30" s="53">
        <f>E30+G30+I30+K30</f>
        <v>404665</v>
      </c>
      <c r="D30" s="37">
        <v>97683</v>
      </c>
      <c r="E30" s="35">
        <v>282387</v>
      </c>
      <c r="F30" s="174">
        <v>10310</v>
      </c>
      <c r="G30" s="35">
        <v>29783</v>
      </c>
      <c r="H30" s="35">
        <v>3069</v>
      </c>
      <c r="I30" s="35">
        <v>10165</v>
      </c>
      <c r="J30" s="35">
        <v>23010</v>
      </c>
      <c r="K30" s="35">
        <v>82330</v>
      </c>
      <c r="L30" s="6"/>
      <c r="M30" s="6"/>
      <c r="N30" s="222"/>
    </row>
    <row r="31" spans="1:14" ht="17.25" hidden="1" customHeight="1" outlineLevel="1" x14ac:dyDescent="0.2">
      <c r="A31" s="21" t="s">
        <v>465</v>
      </c>
      <c r="G31" s="7"/>
      <c r="H31" s="7"/>
      <c r="J31" s="7"/>
      <c r="K31" s="7"/>
      <c r="L31" s="7"/>
    </row>
    <row r="32" spans="1:14" s="46" customFormat="1" ht="18" customHeight="1" collapsed="1" x14ac:dyDescent="0.2">
      <c r="A32" s="46" t="s">
        <v>467</v>
      </c>
      <c r="E32" s="7"/>
      <c r="F32" s="7"/>
      <c r="G32" s="7"/>
    </row>
    <row r="33" spans="1:13" s="46" customFormat="1" ht="18" customHeight="1" x14ac:dyDescent="0.2">
      <c r="A33" s="46" t="s">
        <v>466</v>
      </c>
      <c r="E33" s="7"/>
      <c r="F33" s="7"/>
      <c r="G33" s="7"/>
    </row>
    <row r="34" spans="1:13" s="46" customFormat="1" ht="18" customHeight="1" x14ac:dyDescent="0.2">
      <c r="A34" s="46" t="s">
        <v>489</v>
      </c>
      <c r="E34" s="7"/>
      <c r="F34" s="7"/>
      <c r="G34" s="7"/>
    </row>
    <row r="35" spans="1:13" s="46" customFormat="1" ht="18" hidden="1" customHeight="1" outlineLevel="1" x14ac:dyDescent="0.2">
      <c r="A35" s="46" t="s">
        <v>488</v>
      </c>
      <c r="E35" s="7"/>
      <c r="F35" s="7"/>
      <c r="G35" s="7"/>
    </row>
    <row r="36" spans="1:13" ht="18" customHeight="1" collapsed="1" x14ac:dyDescent="0.2">
      <c r="G36" s="7"/>
      <c r="H36" s="7"/>
      <c r="I36" s="2"/>
      <c r="J36" s="2"/>
      <c r="K36" s="2" t="s">
        <v>521</v>
      </c>
      <c r="L36" s="2"/>
    </row>
    <row r="37" spans="1:13" ht="13.5" customHeight="1" x14ac:dyDescent="0.2">
      <c r="G37" s="7"/>
      <c r="H37" s="7"/>
      <c r="I37" s="2"/>
      <c r="J37" s="2"/>
      <c r="K37" s="2"/>
      <c r="L37" s="2"/>
      <c r="M37" s="2"/>
    </row>
    <row r="38" spans="1:13" s="26" customFormat="1" ht="20.100000000000001" customHeight="1" x14ac:dyDescent="0.2">
      <c r="A38" s="307" t="s">
        <v>161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3" ht="15" customHeight="1" thickBot="1" x14ac:dyDescent="0.25">
      <c r="J39" s="2" t="s">
        <v>160</v>
      </c>
    </row>
    <row r="40" spans="1:13" ht="20.100000000000001" customHeight="1" x14ac:dyDescent="0.2">
      <c r="A40" s="332" t="s">
        <v>126</v>
      </c>
      <c r="B40" s="364" t="s">
        <v>94</v>
      </c>
      <c r="C40" s="356"/>
      <c r="D40" s="356"/>
      <c r="E40" s="364" t="s">
        <v>107</v>
      </c>
      <c r="F40" s="356"/>
      <c r="G40" s="356"/>
      <c r="H40" s="356"/>
      <c r="I40" s="356"/>
      <c r="J40" s="356"/>
    </row>
    <row r="41" spans="1:13" ht="20.100000000000001" customHeight="1" x14ac:dyDescent="0.2">
      <c r="A41" s="333"/>
      <c r="B41" s="229" t="s">
        <v>487</v>
      </c>
      <c r="C41" s="230" t="s">
        <v>159</v>
      </c>
      <c r="D41" s="218" t="s">
        <v>158</v>
      </c>
      <c r="E41" s="221" t="s">
        <v>518</v>
      </c>
      <c r="F41" s="231" t="s">
        <v>519</v>
      </c>
      <c r="G41" s="231" t="s">
        <v>520</v>
      </c>
      <c r="H41" s="231" t="s">
        <v>157</v>
      </c>
      <c r="I41" s="231" t="s">
        <v>156</v>
      </c>
      <c r="J41" s="232" t="s">
        <v>155</v>
      </c>
    </row>
    <row r="42" spans="1:13" s="81" customFormat="1" ht="24.75" customHeight="1" x14ac:dyDescent="0.2">
      <c r="A42" s="2" t="s">
        <v>438</v>
      </c>
      <c r="B42" s="25">
        <f>C42+D42</f>
        <v>238198</v>
      </c>
      <c r="C42" s="38">
        <v>164844</v>
      </c>
      <c r="D42" s="38">
        <v>73354</v>
      </c>
      <c r="E42" s="39">
        <v>2215</v>
      </c>
      <c r="F42" s="38">
        <v>300</v>
      </c>
      <c r="G42" s="38">
        <v>4433</v>
      </c>
      <c r="H42" s="38">
        <v>1557</v>
      </c>
      <c r="I42" s="38">
        <v>139</v>
      </c>
      <c r="J42" s="38">
        <v>10</v>
      </c>
    </row>
    <row r="43" spans="1:13" s="81" customFormat="1" ht="24.75" customHeight="1" x14ac:dyDescent="0.2">
      <c r="A43" s="2" t="s">
        <v>451</v>
      </c>
      <c r="B43" s="25">
        <v>242538</v>
      </c>
      <c r="C43" s="38">
        <v>167963</v>
      </c>
      <c r="D43" s="38">
        <v>74575</v>
      </c>
      <c r="E43" s="39">
        <v>2215</v>
      </c>
      <c r="F43" s="38">
        <v>304</v>
      </c>
      <c r="G43" s="38">
        <v>4431</v>
      </c>
      <c r="H43" s="38">
        <v>1583</v>
      </c>
      <c r="I43" s="38">
        <v>128</v>
      </c>
      <c r="J43" s="38">
        <v>10</v>
      </c>
    </row>
    <row r="44" spans="1:13" s="81" customFormat="1" ht="24.75" customHeight="1" x14ac:dyDescent="0.2">
      <c r="A44" s="2" t="s">
        <v>496</v>
      </c>
      <c r="B44" s="25">
        <v>246190</v>
      </c>
      <c r="C44" s="38">
        <v>170576</v>
      </c>
      <c r="D44" s="38">
        <v>75614</v>
      </c>
      <c r="E44" s="39">
        <v>2215</v>
      </c>
      <c r="F44" s="38">
        <v>307</v>
      </c>
      <c r="G44" s="38">
        <v>4440</v>
      </c>
      <c r="H44" s="38">
        <v>1583</v>
      </c>
      <c r="I44" s="38">
        <v>132</v>
      </c>
      <c r="J44" s="38">
        <v>10</v>
      </c>
    </row>
    <row r="45" spans="1:13" s="81" customFormat="1" ht="24.75" customHeight="1" thickBot="1" x14ac:dyDescent="0.25">
      <c r="A45" s="6" t="s">
        <v>513</v>
      </c>
      <c r="B45" s="24">
        <f>C45+D45</f>
        <v>249362</v>
      </c>
      <c r="C45" s="35">
        <v>172842</v>
      </c>
      <c r="D45" s="35">
        <v>76520</v>
      </c>
      <c r="E45" s="37">
        <v>2215</v>
      </c>
      <c r="F45" s="35">
        <v>308</v>
      </c>
      <c r="G45" s="35">
        <v>4416</v>
      </c>
      <c r="H45" s="35">
        <v>1581</v>
      </c>
      <c r="I45" s="35">
        <v>125</v>
      </c>
      <c r="J45" s="35">
        <v>10</v>
      </c>
    </row>
    <row r="46" spans="1:13" ht="20.100000000000001" customHeight="1" x14ac:dyDescent="0.2">
      <c r="G46" s="7"/>
      <c r="H46" s="7"/>
      <c r="I46" s="7"/>
      <c r="J46" s="2" t="s">
        <v>521</v>
      </c>
    </row>
  </sheetData>
  <mergeCells count="5">
    <mergeCell ref="A3:A5"/>
    <mergeCell ref="A24:A26"/>
    <mergeCell ref="A40:A41"/>
    <mergeCell ref="B40:D40"/>
    <mergeCell ref="E40:J40"/>
  </mergeCells>
  <phoneticPr fontId="3"/>
  <pageMargins left="0.78740157480314965" right="0.19685039370078741" top="0.78740157480314965" bottom="0.78740157480314965" header="0.51181102362204722" footer="0.31496062992125984"/>
  <pageSetup paperSize="9" scale="87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7"/>
  <sheetViews>
    <sheetView view="pageBreakPreview" zoomScaleNormal="90" zoomScaleSheetLayoutView="100" workbookViewId="0">
      <selection activeCell="P9" sqref="P9"/>
    </sheetView>
  </sheetViews>
  <sheetFormatPr defaultColWidth="9" defaultRowHeight="13.2" outlineLevelRow="1" x14ac:dyDescent="0.2"/>
  <cols>
    <col min="1" max="1" width="12.6640625" style="21" customWidth="1"/>
    <col min="2" max="11" width="7.6640625" style="21" customWidth="1"/>
    <col min="12" max="16384" width="9" style="21"/>
  </cols>
  <sheetData>
    <row r="1" spans="1:11" ht="24" customHeight="1" thickBot="1" x14ac:dyDescent="0.25">
      <c r="A1" s="310" t="s">
        <v>214</v>
      </c>
    </row>
    <row r="2" spans="1:11" ht="20.100000000000001" customHeight="1" x14ac:dyDescent="0.2">
      <c r="A2" s="332" t="s">
        <v>213</v>
      </c>
      <c r="B2" s="187" t="s">
        <v>212</v>
      </c>
      <c r="C2" s="82"/>
      <c r="D2" s="90" t="s">
        <v>421</v>
      </c>
      <c r="E2" s="188"/>
      <c r="F2" s="82" t="s">
        <v>445</v>
      </c>
      <c r="G2" s="188"/>
      <c r="H2" s="82" t="s">
        <v>497</v>
      </c>
      <c r="I2" s="82"/>
      <c r="J2" s="187" t="s">
        <v>514</v>
      </c>
      <c r="K2" s="82"/>
    </row>
    <row r="3" spans="1:11" ht="20.100000000000001" customHeight="1" x14ac:dyDescent="0.2">
      <c r="A3" s="333"/>
      <c r="B3" s="85" t="s">
        <v>211</v>
      </c>
      <c r="C3" s="86" t="s">
        <v>210</v>
      </c>
      <c r="D3" s="86" t="s">
        <v>211</v>
      </c>
      <c r="E3" s="86" t="s">
        <v>210</v>
      </c>
      <c r="F3" s="86" t="s">
        <v>211</v>
      </c>
      <c r="G3" s="86" t="s">
        <v>210</v>
      </c>
      <c r="H3" s="86" t="s">
        <v>211</v>
      </c>
      <c r="I3" s="86" t="s">
        <v>210</v>
      </c>
      <c r="J3" s="85" t="s">
        <v>211</v>
      </c>
      <c r="K3" s="86" t="s">
        <v>210</v>
      </c>
    </row>
    <row r="4" spans="1:11" s="91" customFormat="1" ht="23.1" customHeight="1" x14ac:dyDescent="0.2">
      <c r="A4" s="189" t="s">
        <v>209</v>
      </c>
      <c r="B4" s="59">
        <f>SUM(B5:B13)</f>
        <v>18374</v>
      </c>
      <c r="C4" s="59">
        <f>SUM(C5:C14)</f>
        <v>216630</v>
      </c>
      <c r="D4" s="59">
        <v>21327</v>
      </c>
      <c r="E4" s="59">
        <v>268613</v>
      </c>
      <c r="F4" s="59">
        <v>22261</v>
      </c>
      <c r="G4" s="59">
        <v>305107</v>
      </c>
      <c r="H4" s="59">
        <v>22895</v>
      </c>
      <c r="I4" s="59">
        <v>328119</v>
      </c>
      <c r="J4" s="59">
        <f>SUM(J5:J13)</f>
        <v>24227</v>
      </c>
      <c r="K4" s="59">
        <f>SUM(K5:K14)</f>
        <v>338250</v>
      </c>
    </row>
    <row r="5" spans="1:11" ht="23.1" customHeight="1" x14ac:dyDescent="0.2">
      <c r="A5" s="190" t="s">
        <v>208</v>
      </c>
      <c r="B5" s="38">
        <v>6663</v>
      </c>
      <c r="C5" s="38">
        <v>69316</v>
      </c>
      <c r="D5" s="38">
        <v>7400</v>
      </c>
      <c r="E5" s="38">
        <v>81629</v>
      </c>
      <c r="F5" s="38">
        <v>6980</v>
      </c>
      <c r="G5" s="38">
        <v>91349</v>
      </c>
      <c r="H5" s="38">
        <v>6984</v>
      </c>
      <c r="I5" s="38">
        <v>90345</v>
      </c>
      <c r="J5" s="38">
        <v>7619</v>
      </c>
      <c r="K5" s="38">
        <v>93371</v>
      </c>
    </row>
    <row r="6" spans="1:11" ht="23.1" customHeight="1" x14ac:dyDescent="0.2">
      <c r="A6" s="191" t="s">
        <v>207</v>
      </c>
      <c r="B6" s="38">
        <v>1652</v>
      </c>
      <c r="C6" s="38">
        <v>17729</v>
      </c>
      <c r="D6" s="38">
        <v>1931</v>
      </c>
      <c r="E6" s="38">
        <v>23209</v>
      </c>
      <c r="F6" s="38">
        <v>1989</v>
      </c>
      <c r="G6" s="38">
        <v>26182</v>
      </c>
      <c r="H6" s="38">
        <v>1896</v>
      </c>
      <c r="I6" s="38">
        <v>28392</v>
      </c>
      <c r="J6" s="38">
        <v>1993</v>
      </c>
      <c r="K6" s="38">
        <v>28768</v>
      </c>
    </row>
    <row r="7" spans="1:11" ht="23.1" customHeight="1" x14ac:dyDescent="0.2">
      <c r="A7" s="192" t="s">
        <v>206</v>
      </c>
      <c r="B7" s="38">
        <v>5652</v>
      </c>
      <c r="C7" s="38">
        <v>29914</v>
      </c>
      <c r="D7" s="38">
        <v>6316</v>
      </c>
      <c r="E7" s="38">
        <v>34417</v>
      </c>
      <c r="F7" s="38">
        <v>7183</v>
      </c>
      <c r="G7" s="38">
        <v>35443</v>
      </c>
      <c r="H7" s="38">
        <v>7603</v>
      </c>
      <c r="I7" s="38">
        <v>35615</v>
      </c>
      <c r="J7" s="38">
        <v>8002</v>
      </c>
      <c r="K7" s="38">
        <v>36273</v>
      </c>
    </row>
    <row r="8" spans="1:11" ht="23.1" customHeight="1" x14ac:dyDescent="0.2">
      <c r="A8" s="192" t="s">
        <v>205</v>
      </c>
      <c r="B8" s="38">
        <v>905</v>
      </c>
      <c r="C8" s="38">
        <v>13384</v>
      </c>
      <c r="D8" s="38">
        <v>1326</v>
      </c>
      <c r="E8" s="38">
        <v>17598</v>
      </c>
      <c r="F8" s="38">
        <v>1498</v>
      </c>
      <c r="G8" s="38">
        <v>19734</v>
      </c>
      <c r="H8" s="38">
        <v>1567</v>
      </c>
      <c r="I8" s="38">
        <v>22516</v>
      </c>
      <c r="J8" s="38">
        <v>1405</v>
      </c>
      <c r="K8" s="38">
        <v>22240</v>
      </c>
    </row>
    <row r="9" spans="1:11" ht="23.1" customHeight="1" x14ac:dyDescent="0.2">
      <c r="A9" s="192" t="s">
        <v>204</v>
      </c>
      <c r="B9" s="38">
        <v>1004</v>
      </c>
      <c r="C9" s="38">
        <v>21325</v>
      </c>
      <c r="D9" s="38">
        <v>1329</v>
      </c>
      <c r="E9" s="38">
        <v>28210</v>
      </c>
      <c r="F9" s="38">
        <v>1493</v>
      </c>
      <c r="G9" s="38">
        <v>31182</v>
      </c>
      <c r="H9" s="38">
        <v>1487</v>
      </c>
      <c r="I9" s="38">
        <v>37136</v>
      </c>
      <c r="J9" s="38">
        <v>1433</v>
      </c>
      <c r="K9" s="38">
        <v>34851</v>
      </c>
    </row>
    <row r="10" spans="1:11" ht="23.1" customHeight="1" x14ac:dyDescent="0.2">
      <c r="A10" s="192" t="s">
        <v>203</v>
      </c>
      <c r="B10" s="38">
        <v>1402</v>
      </c>
      <c r="C10" s="38">
        <v>5796</v>
      </c>
      <c r="D10" s="38">
        <v>1558</v>
      </c>
      <c r="E10" s="38">
        <v>7845</v>
      </c>
      <c r="F10" s="38">
        <v>1516</v>
      </c>
      <c r="G10" s="38">
        <v>8567</v>
      </c>
      <c r="H10" s="38">
        <v>1688</v>
      </c>
      <c r="I10" s="38">
        <v>9508</v>
      </c>
      <c r="J10" s="38">
        <v>2103</v>
      </c>
      <c r="K10" s="38">
        <v>10970</v>
      </c>
    </row>
    <row r="11" spans="1:11" ht="23.1" customHeight="1" x14ac:dyDescent="0.2">
      <c r="A11" s="193" t="s">
        <v>202</v>
      </c>
      <c r="B11" s="38">
        <v>196</v>
      </c>
      <c r="C11" s="38">
        <v>467</v>
      </c>
      <c r="D11" s="38">
        <v>161</v>
      </c>
      <c r="E11" s="38">
        <v>656</v>
      </c>
      <c r="F11" s="38">
        <v>148</v>
      </c>
      <c r="G11" s="38">
        <v>252</v>
      </c>
      <c r="H11" s="38">
        <v>262</v>
      </c>
      <c r="I11" s="38">
        <v>391</v>
      </c>
      <c r="J11" s="38">
        <v>399</v>
      </c>
      <c r="K11" s="38">
        <v>649</v>
      </c>
    </row>
    <row r="12" spans="1:11" ht="23.1" customHeight="1" x14ac:dyDescent="0.2">
      <c r="A12" s="192" t="s">
        <v>201</v>
      </c>
      <c r="B12" s="38">
        <v>575</v>
      </c>
      <c r="C12" s="38">
        <v>7025</v>
      </c>
      <c r="D12" s="38">
        <v>739</v>
      </c>
      <c r="E12" s="38">
        <v>8650</v>
      </c>
      <c r="F12" s="38">
        <v>820</v>
      </c>
      <c r="G12" s="38">
        <v>11356</v>
      </c>
      <c r="H12" s="38">
        <v>752</v>
      </c>
      <c r="I12" s="38">
        <v>12600</v>
      </c>
      <c r="J12" s="38">
        <v>647</v>
      </c>
      <c r="K12" s="38">
        <v>9011</v>
      </c>
    </row>
    <row r="13" spans="1:11" ht="23.1" customHeight="1" x14ac:dyDescent="0.2">
      <c r="A13" s="192" t="s">
        <v>200</v>
      </c>
      <c r="B13" s="38">
        <v>325</v>
      </c>
      <c r="C13" s="38">
        <v>2752</v>
      </c>
      <c r="D13" s="38">
        <v>567</v>
      </c>
      <c r="E13" s="38">
        <v>4305</v>
      </c>
      <c r="F13" s="38">
        <v>634</v>
      </c>
      <c r="G13" s="38">
        <v>5813</v>
      </c>
      <c r="H13" s="38">
        <v>656</v>
      </c>
      <c r="I13" s="38">
        <v>5572</v>
      </c>
      <c r="J13" s="38">
        <v>626</v>
      </c>
      <c r="K13" s="38">
        <v>4568</v>
      </c>
    </row>
    <row r="14" spans="1:11" s="196" customFormat="1" ht="23.1" customHeight="1" thickBot="1" x14ac:dyDescent="0.25">
      <c r="A14" s="194" t="s">
        <v>199</v>
      </c>
      <c r="B14" s="60" t="s">
        <v>87</v>
      </c>
      <c r="C14" s="174">
        <v>48922</v>
      </c>
      <c r="D14" s="60" t="s">
        <v>87</v>
      </c>
      <c r="E14" s="174">
        <v>62094</v>
      </c>
      <c r="F14" s="60" t="s">
        <v>495</v>
      </c>
      <c r="G14" s="174">
        <v>75229</v>
      </c>
      <c r="H14" s="60" t="s">
        <v>495</v>
      </c>
      <c r="I14" s="174">
        <v>86044</v>
      </c>
      <c r="J14" s="60" t="s">
        <v>495</v>
      </c>
      <c r="K14" s="174">
        <v>97549</v>
      </c>
    </row>
    <row r="15" spans="1:11" s="46" customFormat="1" ht="17.25" customHeight="1" x14ac:dyDescent="0.2">
      <c r="A15" s="46" t="s">
        <v>468</v>
      </c>
    </row>
    <row r="16" spans="1:11" s="46" customFormat="1" ht="17.25" customHeight="1" x14ac:dyDescent="0.2">
      <c r="A16" s="46" t="s">
        <v>523</v>
      </c>
    </row>
    <row r="17" spans="1:11" ht="18.75" customHeight="1" x14ac:dyDescent="0.2">
      <c r="A17" s="46"/>
      <c r="B17" s="7"/>
      <c r="C17" s="2"/>
      <c r="D17" s="2"/>
      <c r="E17" s="2"/>
      <c r="F17" s="2"/>
      <c r="G17" s="2"/>
      <c r="H17" s="2"/>
      <c r="I17" s="2"/>
      <c r="J17" s="7"/>
      <c r="K17" s="2" t="s">
        <v>522</v>
      </c>
    </row>
    <row r="18" spans="1:11" ht="19.5" customHeight="1" x14ac:dyDescent="0.2"/>
    <row r="19" spans="1:11" ht="22.5" customHeight="1" thickBot="1" x14ac:dyDescent="0.25">
      <c r="A19" s="311" t="s">
        <v>198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20.100000000000001" customHeight="1" x14ac:dyDescent="0.2">
      <c r="A20" s="332" t="s">
        <v>197</v>
      </c>
      <c r="B20" s="187" t="s">
        <v>196</v>
      </c>
      <c r="C20" s="82"/>
      <c r="D20" s="90" t="s">
        <v>422</v>
      </c>
      <c r="E20" s="188"/>
      <c r="F20" s="82" t="s">
        <v>446</v>
      </c>
      <c r="G20" s="188"/>
      <c r="H20" s="82" t="s">
        <v>498</v>
      </c>
      <c r="I20" s="82"/>
      <c r="J20" s="187" t="s">
        <v>515</v>
      </c>
      <c r="K20" s="82"/>
    </row>
    <row r="21" spans="1:11" ht="20.100000000000001" customHeight="1" x14ac:dyDescent="0.2">
      <c r="A21" s="333"/>
      <c r="B21" s="85" t="s">
        <v>195</v>
      </c>
      <c r="C21" s="86" t="s">
        <v>165</v>
      </c>
      <c r="D21" s="86" t="s">
        <v>195</v>
      </c>
      <c r="E21" s="86" t="s">
        <v>165</v>
      </c>
      <c r="F21" s="86" t="s">
        <v>195</v>
      </c>
      <c r="G21" s="86" t="s">
        <v>165</v>
      </c>
      <c r="H21" s="86" t="s">
        <v>195</v>
      </c>
      <c r="I21" s="86" t="s">
        <v>165</v>
      </c>
      <c r="J21" s="85" t="s">
        <v>195</v>
      </c>
      <c r="K21" s="86" t="s">
        <v>165</v>
      </c>
    </row>
    <row r="22" spans="1:11" ht="23.1" customHeight="1" x14ac:dyDescent="0.2">
      <c r="A22" s="197" t="s">
        <v>194</v>
      </c>
      <c r="B22" s="40">
        <f>SUM(B23:B35)</f>
        <v>132</v>
      </c>
      <c r="C22" s="40">
        <f>SUM(C23:C35)</f>
        <v>2768</v>
      </c>
      <c r="D22" s="40">
        <v>133</v>
      </c>
      <c r="E22" s="40">
        <v>2350</v>
      </c>
      <c r="F22" s="40">
        <v>135</v>
      </c>
      <c r="G22" s="40">
        <v>2399</v>
      </c>
      <c r="H22" s="40">
        <v>129</v>
      </c>
      <c r="I22" s="40">
        <v>2371</v>
      </c>
      <c r="J22" s="40">
        <f>SUM(J23:J35)</f>
        <v>127</v>
      </c>
      <c r="K22" s="40">
        <f>SUM(K23:K35)</f>
        <v>2241</v>
      </c>
    </row>
    <row r="23" spans="1:11" ht="23.1" customHeight="1" x14ac:dyDescent="0.2">
      <c r="A23" s="198" t="s">
        <v>193</v>
      </c>
      <c r="B23" s="38">
        <v>18</v>
      </c>
      <c r="C23" s="38">
        <v>401</v>
      </c>
      <c r="D23" s="38">
        <v>17</v>
      </c>
      <c r="E23" s="38">
        <v>276</v>
      </c>
      <c r="F23" s="38">
        <v>15</v>
      </c>
      <c r="G23" s="38">
        <v>271</v>
      </c>
      <c r="H23" s="38">
        <v>15</v>
      </c>
      <c r="I23" s="38">
        <v>275</v>
      </c>
      <c r="J23" s="38">
        <v>15</v>
      </c>
      <c r="K23" s="38">
        <v>298</v>
      </c>
    </row>
    <row r="24" spans="1:11" ht="23.1" customHeight="1" x14ac:dyDescent="0.2">
      <c r="A24" s="198" t="s">
        <v>75</v>
      </c>
      <c r="B24" s="38">
        <v>15</v>
      </c>
      <c r="C24" s="38">
        <v>437</v>
      </c>
      <c r="D24" s="38">
        <v>14</v>
      </c>
      <c r="E24" s="38">
        <v>408</v>
      </c>
      <c r="F24" s="38">
        <v>17</v>
      </c>
      <c r="G24" s="38">
        <v>511</v>
      </c>
      <c r="H24" s="38">
        <v>15</v>
      </c>
      <c r="I24" s="38">
        <v>467</v>
      </c>
      <c r="J24" s="38">
        <v>14</v>
      </c>
      <c r="K24" s="38">
        <v>376</v>
      </c>
    </row>
    <row r="25" spans="1:11" ht="23.1" hidden="1" customHeight="1" outlineLevel="1" x14ac:dyDescent="0.2">
      <c r="A25" s="199" t="s">
        <v>192</v>
      </c>
      <c r="B25" s="10" t="s">
        <v>140</v>
      </c>
      <c r="C25" s="10" t="s">
        <v>140</v>
      </c>
      <c r="D25" s="10" t="s">
        <v>140</v>
      </c>
      <c r="E25" s="10" t="s">
        <v>140</v>
      </c>
      <c r="F25" s="10" t="s">
        <v>140</v>
      </c>
      <c r="G25" s="10" t="s">
        <v>140</v>
      </c>
      <c r="H25" s="10"/>
      <c r="I25" s="10"/>
      <c r="J25" s="10"/>
      <c r="K25" s="10"/>
    </row>
    <row r="26" spans="1:11" ht="23.1" customHeight="1" collapsed="1" x14ac:dyDescent="0.2">
      <c r="A26" s="198" t="s">
        <v>191</v>
      </c>
      <c r="B26" s="38">
        <v>10</v>
      </c>
      <c r="C26" s="38">
        <v>191</v>
      </c>
      <c r="D26" s="38">
        <v>10</v>
      </c>
      <c r="E26" s="38">
        <v>162</v>
      </c>
      <c r="F26" s="38">
        <v>9</v>
      </c>
      <c r="G26" s="38">
        <v>172</v>
      </c>
      <c r="H26" s="38">
        <v>8</v>
      </c>
      <c r="I26" s="38">
        <v>150</v>
      </c>
      <c r="J26" s="38">
        <v>8</v>
      </c>
      <c r="K26" s="38">
        <v>158</v>
      </c>
    </row>
    <row r="27" spans="1:11" ht="23.1" customHeight="1" x14ac:dyDescent="0.2">
      <c r="A27" s="198" t="s">
        <v>190</v>
      </c>
      <c r="B27" s="38">
        <v>8</v>
      </c>
      <c r="C27" s="38">
        <v>299</v>
      </c>
      <c r="D27" s="38">
        <v>11</v>
      </c>
      <c r="E27" s="38">
        <v>204</v>
      </c>
      <c r="F27" s="38">
        <v>9</v>
      </c>
      <c r="G27" s="38">
        <v>139</v>
      </c>
      <c r="H27" s="38">
        <v>8</v>
      </c>
      <c r="I27" s="38">
        <v>149</v>
      </c>
      <c r="J27" s="38">
        <v>8</v>
      </c>
      <c r="K27" s="38">
        <v>168</v>
      </c>
    </row>
    <row r="28" spans="1:11" ht="23.1" customHeight="1" x14ac:dyDescent="0.2">
      <c r="A28" s="198" t="s">
        <v>189</v>
      </c>
      <c r="B28" s="38">
        <v>9</v>
      </c>
      <c r="C28" s="38">
        <v>175</v>
      </c>
      <c r="D28" s="38">
        <v>10</v>
      </c>
      <c r="E28" s="38">
        <v>149</v>
      </c>
      <c r="F28" s="38">
        <v>10</v>
      </c>
      <c r="G28" s="38">
        <v>154</v>
      </c>
      <c r="H28" s="38">
        <v>10</v>
      </c>
      <c r="I28" s="38">
        <v>160</v>
      </c>
      <c r="J28" s="38">
        <v>10</v>
      </c>
      <c r="K28" s="38">
        <v>155</v>
      </c>
    </row>
    <row r="29" spans="1:11" ht="23.1" customHeight="1" x14ac:dyDescent="0.2">
      <c r="A29" s="198" t="s">
        <v>188</v>
      </c>
      <c r="B29" s="38">
        <v>12</v>
      </c>
      <c r="C29" s="38">
        <v>188</v>
      </c>
      <c r="D29" s="38">
        <v>12</v>
      </c>
      <c r="E29" s="38">
        <v>197</v>
      </c>
      <c r="F29" s="38">
        <v>12</v>
      </c>
      <c r="G29" s="38">
        <v>174</v>
      </c>
      <c r="H29" s="38">
        <v>13</v>
      </c>
      <c r="I29" s="38">
        <v>194</v>
      </c>
      <c r="J29" s="38">
        <v>13</v>
      </c>
      <c r="K29" s="38">
        <v>191</v>
      </c>
    </row>
    <row r="30" spans="1:11" ht="23.1" customHeight="1" x14ac:dyDescent="0.2">
      <c r="A30" s="198" t="s">
        <v>187</v>
      </c>
      <c r="B30" s="38">
        <v>16</v>
      </c>
      <c r="C30" s="38">
        <v>270</v>
      </c>
      <c r="D30" s="38">
        <v>16</v>
      </c>
      <c r="E30" s="38">
        <v>257</v>
      </c>
      <c r="F30" s="38">
        <v>15</v>
      </c>
      <c r="G30" s="38">
        <v>217</v>
      </c>
      <c r="H30" s="38">
        <v>15</v>
      </c>
      <c r="I30" s="38">
        <v>216</v>
      </c>
      <c r="J30" s="38">
        <v>16</v>
      </c>
      <c r="K30" s="38">
        <v>199</v>
      </c>
    </row>
    <row r="31" spans="1:11" ht="23.1" customHeight="1" x14ac:dyDescent="0.2">
      <c r="A31" s="198" t="s">
        <v>186</v>
      </c>
      <c r="B31" s="38">
        <v>10</v>
      </c>
      <c r="C31" s="38">
        <v>172</v>
      </c>
      <c r="D31" s="38">
        <v>11</v>
      </c>
      <c r="E31" s="38">
        <v>146</v>
      </c>
      <c r="F31" s="38">
        <v>14</v>
      </c>
      <c r="G31" s="38">
        <v>213</v>
      </c>
      <c r="H31" s="38">
        <v>11</v>
      </c>
      <c r="I31" s="38">
        <v>150</v>
      </c>
      <c r="J31" s="38">
        <v>9</v>
      </c>
      <c r="K31" s="38">
        <v>111</v>
      </c>
    </row>
    <row r="32" spans="1:11" ht="23.1" customHeight="1" x14ac:dyDescent="0.2">
      <c r="A32" s="198" t="s">
        <v>185</v>
      </c>
      <c r="B32" s="38">
        <v>9</v>
      </c>
      <c r="C32" s="38">
        <v>125</v>
      </c>
      <c r="D32" s="38">
        <v>7</v>
      </c>
      <c r="E32" s="38">
        <v>116</v>
      </c>
      <c r="F32" s="38">
        <v>8</v>
      </c>
      <c r="G32" s="38">
        <v>116</v>
      </c>
      <c r="H32" s="38">
        <v>8</v>
      </c>
      <c r="I32" s="38">
        <v>118</v>
      </c>
      <c r="J32" s="38">
        <v>9</v>
      </c>
      <c r="K32" s="38">
        <v>121</v>
      </c>
    </row>
    <row r="33" spans="1:11" ht="23.1" customHeight="1" x14ac:dyDescent="0.2">
      <c r="A33" s="198" t="s">
        <v>184</v>
      </c>
      <c r="B33" s="38">
        <v>9</v>
      </c>
      <c r="C33" s="38">
        <v>128</v>
      </c>
      <c r="D33" s="38">
        <v>9</v>
      </c>
      <c r="E33" s="38">
        <v>129</v>
      </c>
      <c r="F33" s="38">
        <v>9</v>
      </c>
      <c r="G33" s="38">
        <v>128</v>
      </c>
      <c r="H33" s="38">
        <v>9</v>
      </c>
      <c r="I33" s="38">
        <v>124</v>
      </c>
      <c r="J33" s="38">
        <v>9</v>
      </c>
      <c r="K33" s="38">
        <v>119</v>
      </c>
    </row>
    <row r="34" spans="1:11" ht="23.1" customHeight="1" x14ac:dyDescent="0.2">
      <c r="A34" s="198" t="s">
        <v>183</v>
      </c>
      <c r="B34" s="38">
        <v>9</v>
      </c>
      <c r="C34" s="38">
        <v>126</v>
      </c>
      <c r="D34" s="38">
        <v>8</v>
      </c>
      <c r="E34" s="38">
        <v>122</v>
      </c>
      <c r="F34" s="38">
        <v>9</v>
      </c>
      <c r="G34" s="38">
        <v>112</v>
      </c>
      <c r="H34" s="38">
        <v>9</v>
      </c>
      <c r="I34" s="38">
        <v>146</v>
      </c>
      <c r="J34" s="38">
        <v>8</v>
      </c>
      <c r="K34" s="38">
        <v>122</v>
      </c>
    </row>
    <row r="35" spans="1:11" ht="23.1" customHeight="1" thickBot="1" x14ac:dyDescent="0.25">
      <c r="A35" s="200" t="s">
        <v>182</v>
      </c>
      <c r="B35" s="35">
        <v>7</v>
      </c>
      <c r="C35" s="35">
        <v>256</v>
      </c>
      <c r="D35" s="35">
        <v>8</v>
      </c>
      <c r="E35" s="35">
        <v>184</v>
      </c>
      <c r="F35" s="35">
        <v>8</v>
      </c>
      <c r="G35" s="35">
        <v>192</v>
      </c>
      <c r="H35" s="35">
        <v>8</v>
      </c>
      <c r="I35" s="35">
        <v>222</v>
      </c>
      <c r="J35" s="35">
        <v>8</v>
      </c>
      <c r="K35" s="35">
        <v>223</v>
      </c>
    </row>
    <row r="36" spans="1:11" ht="20.100000000000001" customHeight="1" x14ac:dyDescent="0.2">
      <c r="A36" s="81" t="s">
        <v>469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7" spans="1:11" ht="20.100000000000001" customHeight="1" x14ac:dyDescent="0.2">
      <c r="C37" s="2"/>
      <c r="D37" s="2"/>
      <c r="E37" s="2"/>
      <c r="F37" s="2"/>
      <c r="G37" s="2"/>
      <c r="H37" s="2"/>
      <c r="I37" s="2"/>
      <c r="K37" s="2" t="s">
        <v>423</v>
      </c>
    </row>
  </sheetData>
  <mergeCells count="2">
    <mergeCell ref="A2:A3"/>
    <mergeCell ref="A20:A21"/>
  </mergeCells>
  <phoneticPr fontId="3"/>
  <printOptions horizontalCentered="1"/>
  <pageMargins left="0.39370078740157483" right="0.78740157480314965" top="0.78740157480314965" bottom="0.59055118110236227" header="0.51181102362204722" footer="0.51181102362204722"/>
  <pageSetup paperSize="9" scale="86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="90" zoomScaleNormal="100" zoomScaleSheetLayoutView="90" workbookViewId="0">
      <selection activeCell="A29" sqref="A29:XFD47"/>
    </sheetView>
  </sheetViews>
  <sheetFormatPr defaultColWidth="9" defaultRowHeight="20.100000000000001" customHeight="1" x14ac:dyDescent="0.2"/>
  <cols>
    <col min="1" max="1" width="11.88671875" style="46" customWidth="1"/>
    <col min="2" max="2" width="11.109375" style="46" customWidth="1"/>
    <col min="3" max="4" width="9.44140625" style="46" customWidth="1"/>
    <col min="5" max="10" width="8.77734375" style="46" customWidth="1"/>
    <col min="11" max="16384" width="9" style="46"/>
  </cols>
  <sheetData>
    <row r="1" spans="1:10" ht="20.100000000000001" customHeight="1" x14ac:dyDescent="0.2">
      <c r="A1" s="308" t="s">
        <v>244</v>
      </c>
      <c r="B1" s="167"/>
      <c r="C1" s="167"/>
      <c r="D1" s="168"/>
      <c r="E1" s="168"/>
      <c r="F1" s="168"/>
      <c r="G1" s="168"/>
      <c r="H1" s="168"/>
      <c r="I1" s="168"/>
      <c r="J1" s="168"/>
    </row>
    <row r="2" spans="1:10" ht="14.25" customHeight="1" thickBot="1" x14ac:dyDescent="0.25">
      <c r="A2" s="7"/>
      <c r="B2" s="7"/>
      <c r="C2" s="7"/>
      <c r="D2" s="45"/>
      <c r="E2" s="45"/>
      <c r="F2" s="45"/>
      <c r="G2" s="45" t="s">
        <v>176</v>
      </c>
      <c r="H2" s="45"/>
      <c r="I2" s="45"/>
      <c r="J2" s="7"/>
    </row>
    <row r="3" spans="1:10" ht="20.100000000000001" customHeight="1" x14ac:dyDescent="0.2">
      <c r="A3" s="321" t="s">
        <v>243</v>
      </c>
      <c r="B3" s="169" t="s">
        <v>242</v>
      </c>
      <c r="C3" s="170"/>
      <c r="D3" s="169" t="s">
        <v>241</v>
      </c>
      <c r="E3" s="170"/>
      <c r="F3" s="366" t="s">
        <v>240</v>
      </c>
      <c r="G3" s="367"/>
      <c r="H3" s="22"/>
      <c r="I3" s="22"/>
      <c r="J3" s="22"/>
    </row>
    <row r="4" spans="1:10" ht="20.100000000000001" customHeight="1" x14ac:dyDescent="0.2">
      <c r="A4" s="363"/>
      <c r="B4" s="368" t="s">
        <v>442</v>
      </c>
      <c r="C4" s="368" t="s">
        <v>443</v>
      </c>
      <c r="D4" s="368" t="s">
        <v>442</v>
      </c>
      <c r="E4" s="368" t="s">
        <v>443</v>
      </c>
      <c r="F4" s="368" t="s">
        <v>442</v>
      </c>
      <c r="G4" s="365" t="s">
        <v>443</v>
      </c>
    </row>
    <row r="5" spans="1:10" ht="20.100000000000001" customHeight="1" x14ac:dyDescent="0.2">
      <c r="A5" s="322"/>
      <c r="B5" s="331"/>
      <c r="C5" s="331"/>
      <c r="D5" s="331"/>
      <c r="E5" s="331"/>
      <c r="F5" s="331"/>
      <c r="G5" s="351"/>
    </row>
    <row r="6" spans="1:10" s="7" customFormat="1" ht="23.1" customHeight="1" x14ac:dyDescent="0.2">
      <c r="A6" s="2" t="s">
        <v>221</v>
      </c>
      <c r="B6" s="171">
        <v>246</v>
      </c>
      <c r="C6" s="45">
        <v>12676</v>
      </c>
      <c r="D6" s="171">
        <v>103</v>
      </c>
      <c r="E6" s="45">
        <v>5600</v>
      </c>
      <c r="F6" s="172">
        <v>1782</v>
      </c>
      <c r="G6" s="10">
        <v>11156</v>
      </c>
    </row>
    <row r="7" spans="1:10" s="7" customFormat="1" ht="23.1" customHeight="1" x14ac:dyDescent="0.2">
      <c r="A7" s="2" t="s">
        <v>420</v>
      </c>
      <c r="B7" s="171">
        <v>255</v>
      </c>
      <c r="C7" s="45">
        <v>16652</v>
      </c>
      <c r="D7" s="171">
        <v>132</v>
      </c>
      <c r="E7" s="45">
        <v>7289</v>
      </c>
      <c r="F7" s="172">
        <v>1843</v>
      </c>
      <c r="G7" s="10">
        <v>11168</v>
      </c>
    </row>
    <row r="8" spans="1:10" s="7" customFormat="1" ht="23.1" customHeight="1" x14ac:dyDescent="0.2">
      <c r="A8" s="2" t="s">
        <v>447</v>
      </c>
      <c r="B8" s="171">
        <v>267</v>
      </c>
      <c r="C8" s="45">
        <v>16522</v>
      </c>
      <c r="D8" s="171">
        <v>107</v>
      </c>
      <c r="E8" s="45">
        <v>5867</v>
      </c>
      <c r="F8" s="172">
        <v>1983</v>
      </c>
      <c r="G8" s="10">
        <v>10195</v>
      </c>
    </row>
    <row r="9" spans="1:10" s="7" customFormat="1" ht="23.1" customHeight="1" x14ac:dyDescent="0.2">
      <c r="A9" s="2" t="s">
        <v>494</v>
      </c>
      <c r="B9" s="171">
        <v>264</v>
      </c>
      <c r="C9" s="45">
        <v>16594</v>
      </c>
      <c r="D9" s="171">
        <v>107</v>
      </c>
      <c r="E9" s="45">
        <v>6111</v>
      </c>
      <c r="F9" s="172">
        <v>1653</v>
      </c>
      <c r="G9" s="10">
        <v>9730</v>
      </c>
    </row>
    <row r="10" spans="1:10" s="7" customFormat="1" ht="23.1" customHeight="1" thickBot="1" x14ac:dyDescent="0.25">
      <c r="A10" s="6" t="s">
        <v>512</v>
      </c>
      <c r="B10" s="173">
        <v>259</v>
      </c>
      <c r="C10" s="174">
        <v>14375</v>
      </c>
      <c r="D10" s="173">
        <v>119</v>
      </c>
      <c r="E10" s="174">
        <v>6453</v>
      </c>
      <c r="F10" s="175">
        <v>1947</v>
      </c>
      <c r="G10" s="60">
        <v>10717</v>
      </c>
    </row>
    <row r="11" spans="1:10" ht="18" customHeight="1" x14ac:dyDescent="0.2">
      <c r="A11" s="46" t="s">
        <v>470</v>
      </c>
      <c r="E11" s="7"/>
      <c r="F11" s="7"/>
      <c r="G11" s="7"/>
    </row>
    <row r="12" spans="1:10" ht="13.2" x14ac:dyDescent="0.2">
      <c r="B12" s="176"/>
      <c r="D12" s="177"/>
      <c r="E12" s="177"/>
      <c r="F12" s="177"/>
      <c r="G12" s="177"/>
      <c r="H12" s="177"/>
      <c r="J12" s="10" t="s">
        <v>473</v>
      </c>
    </row>
    <row r="13" spans="1:10" ht="20.100000000000001" customHeight="1" x14ac:dyDescent="0.2">
      <c r="B13" s="178"/>
      <c r="D13" s="177"/>
      <c r="E13" s="177"/>
      <c r="F13" s="177"/>
      <c r="G13" s="177"/>
      <c r="H13" s="177"/>
      <c r="J13" s="10"/>
    </row>
    <row r="14" spans="1:10" ht="20.100000000000001" customHeight="1" x14ac:dyDescent="0.2">
      <c r="A14" s="307" t="s">
        <v>239</v>
      </c>
      <c r="B14" s="58"/>
      <c r="C14" s="58"/>
      <c r="D14" s="58"/>
    </row>
    <row r="15" spans="1:10" ht="18.75" customHeight="1" thickBot="1" x14ac:dyDescent="0.25">
      <c r="G15" s="179"/>
      <c r="J15" s="6" t="s">
        <v>219</v>
      </c>
    </row>
    <row r="16" spans="1:10" ht="38.25" customHeight="1" x14ac:dyDescent="0.2">
      <c r="A16" s="332" t="s">
        <v>238</v>
      </c>
      <c r="B16" s="317" t="s">
        <v>237</v>
      </c>
      <c r="C16" s="180" t="s">
        <v>236</v>
      </c>
      <c r="D16" s="180" t="s">
        <v>235</v>
      </c>
      <c r="E16" s="180" t="s">
        <v>234</v>
      </c>
      <c r="F16" s="180" t="s">
        <v>233</v>
      </c>
      <c r="G16" s="180" t="s">
        <v>232</v>
      </c>
      <c r="H16" s="180" t="s">
        <v>231</v>
      </c>
      <c r="I16" s="180" t="s">
        <v>230</v>
      </c>
      <c r="J16" s="181" t="s">
        <v>229</v>
      </c>
    </row>
    <row r="17" spans="1:10" ht="20.100000000000001" customHeight="1" x14ac:dyDescent="0.2">
      <c r="A17" s="333"/>
      <c r="B17" s="318"/>
      <c r="C17" s="44" t="s">
        <v>228</v>
      </c>
      <c r="D17" s="44" t="s">
        <v>227</v>
      </c>
      <c r="E17" s="44" t="s">
        <v>226</v>
      </c>
      <c r="F17" s="44" t="s">
        <v>225</v>
      </c>
      <c r="G17" s="44" t="s">
        <v>224</v>
      </c>
      <c r="H17" s="44" t="s">
        <v>223</v>
      </c>
      <c r="I17" s="44" t="s">
        <v>222</v>
      </c>
      <c r="J17" s="52" t="s">
        <v>141</v>
      </c>
    </row>
    <row r="18" spans="1:10" ht="23.1" customHeight="1" x14ac:dyDescent="0.2">
      <c r="A18" s="182" t="s">
        <v>221</v>
      </c>
      <c r="B18" s="45">
        <v>27212</v>
      </c>
      <c r="C18" s="45">
        <v>8778</v>
      </c>
      <c r="D18" s="45">
        <v>3610</v>
      </c>
      <c r="E18" s="45">
        <v>2233</v>
      </c>
      <c r="F18" s="45">
        <v>4160</v>
      </c>
      <c r="G18" s="45">
        <v>3548</v>
      </c>
      <c r="H18" s="45">
        <v>479</v>
      </c>
      <c r="I18" s="45">
        <v>1339</v>
      </c>
      <c r="J18" s="45">
        <v>3065</v>
      </c>
    </row>
    <row r="19" spans="1:10" ht="23.1" customHeight="1" x14ac:dyDescent="0.2">
      <c r="A19" s="182" t="s">
        <v>420</v>
      </c>
      <c r="B19" s="45">
        <v>52493</v>
      </c>
      <c r="C19" s="45">
        <v>21727</v>
      </c>
      <c r="D19" s="45">
        <v>6354</v>
      </c>
      <c r="E19" s="45">
        <v>3148</v>
      </c>
      <c r="F19" s="45">
        <v>5727</v>
      </c>
      <c r="G19" s="45">
        <v>6259</v>
      </c>
      <c r="H19" s="45">
        <v>657</v>
      </c>
      <c r="I19" s="45">
        <v>1629</v>
      </c>
      <c r="J19" s="45">
        <v>6992</v>
      </c>
    </row>
    <row r="20" spans="1:10" ht="23.1" customHeight="1" x14ac:dyDescent="0.2">
      <c r="A20" s="182" t="s">
        <v>447</v>
      </c>
      <c r="B20" s="45">
        <v>66323</v>
      </c>
      <c r="C20" s="45">
        <v>30802</v>
      </c>
      <c r="D20" s="45">
        <v>7317</v>
      </c>
      <c r="E20" s="45">
        <v>3199</v>
      </c>
      <c r="F20" s="45">
        <v>5396</v>
      </c>
      <c r="G20" s="45">
        <v>7632</v>
      </c>
      <c r="H20" s="45">
        <v>592</v>
      </c>
      <c r="I20" s="45">
        <v>1749</v>
      </c>
      <c r="J20" s="45">
        <v>9636</v>
      </c>
    </row>
    <row r="21" spans="1:10" ht="23.1" customHeight="1" x14ac:dyDescent="0.2">
      <c r="A21" s="182" t="s">
        <v>494</v>
      </c>
      <c r="B21" s="45">
        <v>81335</v>
      </c>
      <c r="C21" s="45">
        <v>40615</v>
      </c>
      <c r="D21" s="45">
        <v>10035</v>
      </c>
      <c r="E21" s="45">
        <v>3326</v>
      </c>
      <c r="F21" s="45">
        <v>6593</v>
      </c>
      <c r="G21" s="45">
        <v>8477</v>
      </c>
      <c r="H21" s="45">
        <v>605</v>
      </c>
      <c r="I21" s="45">
        <v>1778</v>
      </c>
      <c r="J21" s="45">
        <v>9906</v>
      </c>
    </row>
    <row r="22" spans="1:10" ht="23.1" customHeight="1" thickBot="1" x14ac:dyDescent="0.25">
      <c r="A22" s="183" t="s">
        <v>512</v>
      </c>
      <c r="B22" s="174">
        <v>79049</v>
      </c>
      <c r="C22" s="174">
        <v>34937</v>
      </c>
      <c r="D22" s="174">
        <v>13164</v>
      </c>
      <c r="E22" s="174">
        <v>3261</v>
      </c>
      <c r="F22" s="174">
        <v>7232</v>
      </c>
      <c r="G22" s="174">
        <v>8433</v>
      </c>
      <c r="H22" s="174">
        <v>730</v>
      </c>
      <c r="I22" s="174">
        <v>1578</v>
      </c>
      <c r="J22" s="174">
        <v>9714</v>
      </c>
    </row>
    <row r="23" spans="1:10" ht="18" customHeight="1" x14ac:dyDescent="0.2">
      <c r="A23" s="46" t="s">
        <v>468</v>
      </c>
      <c r="E23" s="7"/>
      <c r="F23" s="7"/>
      <c r="G23" s="7"/>
    </row>
    <row r="24" spans="1:10" ht="20.100000000000001" customHeight="1" x14ac:dyDescent="0.2">
      <c r="G24" s="179"/>
      <c r="J24" s="2" t="s">
        <v>474</v>
      </c>
    </row>
    <row r="25" spans="1:10" ht="21.75" customHeight="1" x14ac:dyDescent="0.2">
      <c r="G25" s="179"/>
      <c r="J25" s="2"/>
    </row>
    <row r="26" spans="1:10" ht="20.100000000000001" customHeight="1" x14ac:dyDescent="0.2">
      <c r="A26" s="307" t="s">
        <v>220</v>
      </c>
      <c r="B26" s="58"/>
      <c r="C26" s="58"/>
    </row>
    <row r="27" spans="1:10" ht="20.100000000000001" customHeight="1" thickBot="1" x14ac:dyDescent="0.25">
      <c r="A27" s="162"/>
      <c r="C27" s="6" t="s">
        <v>219</v>
      </c>
      <c r="D27" s="7"/>
    </row>
    <row r="28" spans="1:10" ht="24.75" customHeight="1" x14ac:dyDescent="0.2">
      <c r="A28" s="163" t="s">
        <v>126</v>
      </c>
      <c r="B28" s="184" t="s">
        <v>218</v>
      </c>
      <c r="C28" s="184"/>
      <c r="D28" s="7"/>
    </row>
    <row r="29" spans="1:10" ht="23.1" customHeight="1" x14ac:dyDescent="0.2">
      <c r="A29" s="71" t="s">
        <v>221</v>
      </c>
      <c r="B29" s="42">
        <v>46134</v>
      </c>
      <c r="C29" s="22"/>
      <c r="H29" s="7"/>
      <c r="I29" s="7"/>
      <c r="J29" s="7"/>
    </row>
    <row r="30" spans="1:10" ht="23.1" customHeight="1" x14ac:dyDescent="0.2">
      <c r="A30" s="71" t="s">
        <v>420</v>
      </c>
      <c r="B30" s="42">
        <v>54963</v>
      </c>
      <c r="C30" s="22"/>
      <c r="H30" s="7"/>
      <c r="I30" s="7"/>
      <c r="J30" s="7"/>
    </row>
    <row r="31" spans="1:10" ht="23.1" customHeight="1" x14ac:dyDescent="0.2">
      <c r="A31" s="71" t="s">
        <v>447</v>
      </c>
      <c r="B31" s="42">
        <v>68123</v>
      </c>
      <c r="C31" s="22"/>
      <c r="H31" s="7"/>
      <c r="I31" s="7"/>
      <c r="J31" s="7"/>
    </row>
    <row r="32" spans="1:10" ht="23.1" customHeight="1" x14ac:dyDescent="0.2">
      <c r="A32" s="71" t="s">
        <v>494</v>
      </c>
      <c r="B32" s="42">
        <v>67682</v>
      </c>
      <c r="C32" s="22"/>
      <c r="H32" s="7"/>
      <c r="I32" s="7"/>
      <c r="J32" s="7"/>
    </row>
    <row r="33" spans="1:10" ht="23.1" customHeight="1" thickBot="1" x14ac:dyDescent="0.25">
      <c r="A33" s="74" t="s">
        <v>512</v>
      </c>
      <c r="B33" s="185">
        <v>68325</v>
      </c>
      <c r="C33" s="186"/>
      <c r="H33" s="7"/>
      <c r="I33" s="7"/>
      <c r="J33" s="7"/>
    </row>
    <row r="34" spans="1:10" ht="18" customHeight="1" x14ac:dyDescent="0.2">
      <c r="A34" s="46" t="s">
        <v>471</v>
      </c>
      <c r="E34" s="7"/>
      <c r="F34" s="7"/>
      <c r="G34" s="7"/>
    </row>
    <row r="35" spans="1:10" ht="18" customHeight="1" x14ac:dyDescent="0.2">
      <c r="A35" s="46" t="s">
        <v>472</v>
      </c>
      <c r="E35" s="7"/>
      <c r="F35" s="7"/>
      <c r="G35" s="7"/>
    </row>
    <row r="36" spans="1:10" ht="18.75" customHeight="1" x14ac:dyDescent="0.2">
      <c r="B36" s="7"/>
      <c r="C36" s="2" t="s">
        <v>474</v>
      </c>
      <c r="G36" s="179"/>
      <c r="J36" s="7"/>
    </row>
  </sheetData>
  <mergeCells count="10">
    <mergeCell ref="G4:G5"/>
    <mergeCell ref="F3:G3"/>
    <mergeCell ref="B16:B17"/>
    <mergeCell ref="A16:A17"/>
    <mergeCell ref="B4:B5"/>
    <mergeCell ref="C4:C5"/>
    <mergeCell ref="E4:E5"/>
    <mergeCell ref="F4:F5"/>
    <mergeCell ref="A3:A5"/>
    <mergeCell ref="D4:D5"/>
  </mergeCells>
  <phoneticPr fontId="3"/>
  <pageMargins left="0.98425196850393704" right="0.39370078740157483" top="0.78740157480314965" bottom="0.39370078740157483" header="0.51181102362204722" footer="0.31496062992125984"/>
  <pageSetup paperSize="9" scale="93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view="pageBreakPreview" zoomScale="90" zoomScaleNormal="100" zoomScaleSheetLayoutView="90" workbookViewId="0">
      <selection activeCell="H35" sqref="H35"/>
    </sheetView>
  </sheetViews>
  <sheetFormatPr defaultColWidth="9" defaultRowHeight="20.100000000000001" customHeight="1" x14ac:dyDescent="0.2"/>
  <cols>
    <col min="1" max="1" width="12.6640625" style="46" customWidth="1"/>
    <col min="2" max="2" width="25.33203125" style="46" customWidth="1"/>
    <col min="3" max="3" width="5.33203125" style="46" customWidth="1"/>
    <col min="4" max="4" width="29" style="46" customWidth="1"/>
    <col min="5" max="16384" width="9" style="46"/>
  </cols>
  <sheetData>
    <row r="1" spans="1:4" ht="20.100000000000001" customHeight="1" x14ac:dyDescent="0.2">
      <c r="A1" s="307" t="s">
        <v>251</v>
      </c>
      <c r="B1" s="58"/>
      <c r="C1" s="58"/>
    </row>
    <row r="2" spans="1:4" ht="20.100000000000001" customHeight="1" thickBot="1" x14ac:dyDescent="0.25">
      <c r="A2" s="162"/>
      <c r="B2" s="6" t="s">
        <v>219</v>
      </c>
      <c r="C2" s="7"/>
      <c r="D2" s="7"/>
    </row>
    <row r="3" spans="1:4" ht="21.75" customHeight="1" x14ac:dyDescent="0.2">
      <c r="A3" s="163" t="s">
        <v>126</v>
      </c>
      <c r="B3" s="164" t="s">
        <v>250</v>
      </c>
      <c r="C3" s="7"/>
      <c r="D3" s="7"/>
    </row>
    <row r="4" spans="1:4" ht="24.9" customHeight="1" x14ac:dyDescent="0.2">
      <c r="A4" s="71" t="s">
        <v>217</v>
      </c>
      <c r="B4" s="47">
        <v>16969</v>
      </c>
    </row>
    <row r="5" spans="1:4" ht="24.9" customHeight="1" x14ac:dyDescent="0.2">
      <c r="A5" s="71" t="s">
        <v>216</v>
      </c>
      <c r="B5" s="47">
        <v>20458</v>
      </c>
    </row>
    <row r="6" spans="1:4" ht="24.9" customHeight="1" x14ac:dyDescent="0.2">
      <c r="A6" s="71" t="s">
        <v>215</v>
      </c>
      <c r="B6" s="47">
        <v>18862</v>
      </c>
      <c r="C6" s="7"/>
      <c r="D6" s="7"/>
    </row>
    <row r="7" spans="1:4" ht="24.9" customHeight="1" x14ac:dyDescent="0.2">
      <c r="A7" s="71" t="s">
        <v>249</v>
      </c>
      <c r="B7" s="47">
        <v>14383</v>
      </c>
      <c r="C7" s="7"/>
      <c r="D7" s="7"/>
    </row>
    <row r="8" spans="1:4" ht="24.9" customHeight="1" x14ac:dyDescent="0.2">
      <c r="A8" s="71" t="s">
        <v>221</v>
      </c>
      <c r="B8" s="47">
        <v>7915</v>
      </c>
      <c r="C8" s="7"/>
      <c r="D8" s="7"/>
    </row>
    <row r="9" spans="1:4" ht="24.9" customHeight="1" x14ac:dyDescent="0.2">
      <c r="A9" s="71" t="s">
        <v>420</v>
      </c>
      <c r="B9" s="47">
        <v>10624</v>
      </c>
      <c r="C9" s="7"/>
      <c r="D9" s="7"/>
    </row>
    <row r="10" spans="1:4" ht="24.9" customHeight="1" x14ac:dyDescent="0.2">
      <c r="A10" s="71" t="s">
        <v>447</v>
      </c>
      <c r="B10" s="47">
        <v>13009</v>
      </c>
      <c r="C10" s="7"/>
      <c r="D10" s="7"/>
    </row>
    <row r="11" spans="1:4" ht="24.9" customHeight="1" x14ac:dyDescent="0.2">
      <c r="A11" s="71" t="s">
        <v>494</v>
      </c>
      <c r="B11" s="47">
        <v>13459</v>
      </c>
      <c r="C11" s="7"/>
      <c r="D11" s="7"/>
    </row>
    <row r="12" spans="1:4" ht="24.9" customHeight="1" thickBot="1" x14ac:dyDescent="0.25">
      <c r="A12" s="165" t="s">
        <v>512</v>
      </c>
      <c r="B12" s="75">
        <v>13889</v>
      </c>
      <c r="C12" s="7"/>
      <c r="D12" s="7"/>
    </row>
    <row r="13" spans="1:4" s="166" customFormat="1" ht="16.2" customHeight="1" x14ac:dyDescent="0.2">
      <c r="A13" s="166" t="s">
        <v>475</v>
      </c>
    </row>
    <row r="14" spans="1:4" s="166" customFormat="1" ht="16.2" customHeight="1" x14ac:dyDescent="0.2">
      <c r="A14" s="166" t="s">
        <v>485</v>
      </c>
    </row>
    <row r="15" spans="1:4" s="166" customFormat="1" ht="16.2" customHeight="1" x14ac:dyDescent="0.2">
      <c r="A15" s="166" t="s">
        <v>484</v>
      </c>
    </row>
    <row r="16" spans="1:4" s="166" customFormat="1" ht="16.2" customHeight="1" x14ac:dyDescent="0.2">
      <c r="A16" s="16"/>
      <c r="B16" s="161" t="s">
        <v>440</v>
      </c>
      <c r="C16" s="16"/>
    </row>
    <row r="17" spans="1:4" ht="28.5" customHeight="1" x14ac:dyDescent="0.2">
      <c r="A17" s="7"/>
      <c r="B17" s="7"/>
      <c r="C17" s="7"/>
      <c r="D17" s="66"/>
    </row>
    <row r="18" spans="1:4" ht="20.100000000000001" customHeight="1" x14ac:dyDescent="0.2">
      <c r="A18" s="307" t="s">
        <v>248</v>
      </c>
      <c r="B18" s="58"/>
      <c r="C18" s="58"/>
    </row>
    <row r="19" spans="1:4" ht="20.100000000000001" customHeight="1" thickBot="1" x14ac:dyDescent="0.25">
      <c r="A19" s="162"/>
      <c r="B19" s="6" t="s">
        <v>219</v>
      </c>
      <c r="C19" s="7"/>
      <c r="D19" s="7"/>
    </row>
    <row r="20" spans="1:4" ht="21.75" customHeight="1" x14ac:dyDescent="0.2">
      <c r="A20" s="163" t="s">
        <v>126</v>
      </c>
      <c r="B20" s="164" t="s">
        <v>246</v>
      </c>
      <c r="C20" s="7"/>
      <c r="D20" s="7"/>
    </row>
    <row r="21" spans="1:4" ht="24.9" customHeight="1" x14ac:dyDescent="0.2">
      <c r="A21" s="71" t="s">
        <v>420</v>
      </c>
      <c r="B21" s="47">
        <v>57873</v>
      </c>
      <c r="C21" s="7"/>
      <c r="D21" s="7"/>
    </row>
    <row r="22" spans="1:4" ht="24.9" customHeight="1" x14ac:dyDescent="0.2">
      <c r="A22" s="71" t="s">
        <v>447</v>
      </c>
      <c r="B22" s="47">
        <v>70643</v>
      </c>
      <c r="C22" s="7"/>
      <c r="D22" s="7"/>
    </row>
    <row r="23" spans="1:4" ht="24.9" customHeight="1" x14ac:dyDescent="0.2">
      <c r="A23" s="71" t="s">
        <v>494</v>
      </c>
      <c r="B23" s="47">
        <v>68522</v>
      </c>
      <c r="C23" s="7"/>
      <c r="D23" s="7"/>
    </row>
    <row r="24" spans="1:4" ht="24.9" customHeight="1" thickBot="1" x14ac:dyDescent="0.25">
      <c r="A24" s="74" t="s">
        <v>512</v>
      </c>
      <c r="B24" s="75">
        <v>72529</v>
      </c>
      <c r="C24" s="7"/>
      <c r="D24" s="7"/>
    </row>
    <row r="25" spans="1:4" ht="16.2" customHeight="1" x14ac:dyDescent="0.2">
      <c r="A25" s="166" t="s">
        <v>476</v>
      </c>
    </row>
    <row r="26" spans="1:4" ht="16.2" customHeight="1" x14ac:dyDescent="0.2">
      <c r="A26" s="46" t="s">
        <v>486</v>
      </c>
    </row>
    <row r="27" spans="1:4" ht="16.2" customHeight="1" x14ac:dyDescent="0.2">
      <c r="A27" s="46" t="s">
        <v>484</v>
      </c>
    </row>
    <row r="28" spans="1:4" ht="16.2" customHeight="1" x14ac:dyDescent="0.2">
      <c r="A28" s="7"/>
      <c r="B28" s="66" t="s">
        <v>440</v>
      </c>
      <c r="C28" s="7"/>
    </row>
    <row r="29" spans="1:4" ht="29.25" customHeight="1" x14ac:dyDescent="0.2">
      <c r="A29" s="7"/>
      <c r="B29" s="66"/>
      <c r="C29" s="7"/>
    </row>
    <row r="30" spans="1:4" ht="20.100000000000001" customHeight="1" x14ac:dyDescent="0.2">
      <c r="A30" s="307" t="s">
        <v>247</v>
      </c>
      <c r="B30" s="58"/>
      <c r="C30" s="58"/>
    </row>
    <row r="31" spans="1:4" ht="20.100000000000001" customHeight="1" thickBot="1" x14ac:dyDescent="0.25">
      <c r="A31" s="162"/>
      <c r="B31" s="6" t="s">
        <v>219</v>
      </c>
      <c r="C31" s="7"/>
      <c r="D31" s="7"/>
    </row>
    <row r="32" spans="1:4" ht="21.75" customHeight="1" x14ac:dyDescent="0.2">
      <c r="A32" s="163" t="s">
        <v>126</v>
      </c>
      <c r="B32" s="164" t="s">
        <v>246</v>
      </c>
      <c r="C32" s="7"/>
      <c r="D32" s="7"/>
    </row>
    <row r="33" spans="1:4" ht="21.75" customHeight="1" x14ac:dyDescent="0.2">
      <c r="A33" s="71" t="s">
        <v>420</v>
      </c>
      <c r="B33" s="306">
        <v>7627</v>
      </c>
      <c r="C33" s="7"/>
      <c r="D33" s="7"/>
    </row>
    <row r="34" spans="1:4" ht="21.75" customHeight="1" x14ac:dyDescent="0.2">
      <c r="A34" s="71" t="s">
        <v>447</v>
      </c>
      <c r="B34" s="306">
        <v>6384</v>
      </c>
      <c r="C34" s="7"/>
      <c r="D34" s="7"/>
    </row>
    <row r="35" spans="1:4" ht="21.75" customHeight="1" x14ac:dyDescent="0.2">
      <c r="A35" s="71" t="s">
        <v>494</v>
      </c>
      <c r="B35" s="306">
        <v>7370</v>
      </c>
      <c r="C35" s="7"/>
      <c r="D35" s="7"/>
    </row>
    <row r="36" spans="1:4" ht="24.9" customHeight="1" thickBot="1" x14ac:dyDescent="0.25">
      <c r="A36" s="74" t="s">
        <v>512</v>
      </c>
      <c r="B36" s="75">
        <v>9021</v>
      </c>
      <c r="C36" s="7"/>
      <c r="D36" s="7"/>
    </row>
    <row r="37" spans="1:4" ht="16.2" customHeight="1" x14ac:dyDescent="0.2">
      <c r="A37" s="46" t="s">
        <v>477</v>
      </c>
      <c r="C37" s="7"/>
      <c r="D37" s="7"/>
    </row>
    <row r="38" spans="1:4" ht="16.2" customHeight="1" x14ac:dyDescent="0.2">
      <c r="A38" s="46" t="s">
        <v>499</v>
      </c>
    </row>
    <row r="39" spans="1:4" ht="16.2" customHeight="1" x14ac:dyDescent="0.2">
      <c r="A39" s="46" t="s">
        <v>484</v>
      </c>
    </row>
    <row r="40" spans="1:4" ht="16.2" customHeight="1" x14ac:dyDescent="0.2">
      <c r="B40" s="66" t="s">
        <v>245</v>
      </c>
      <c r="C40" s="7"/>
      <c r="D40" s="7"/>
    </row>
    <row r="41" spans="1:4" ht="20.100000000000001" customHeight="1" x14ac:dyDescent="0.2">
      <c r="A41" s="7"/>
    </row>
    <row r="42" spans="1:4" ht="20.100000000000001" customHeight="1" x14ac:dyDescent="0.2">
      <c r="C42" s="7"/>
    </row>
  </sheetData>
  <phoneticPr fontId="3"/>
  <pageMargins left="1.1811023622047245" right="1.1811023622047245" top="0.78740157480314965" bottom="0.39370078740157483" header="0.51181102362204722" footer="0.31496062992125984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view="pageBreakPreview" zoomScaleNormal="100" zoomScaleSheetLayoutView="100" workbookViewId="0">
      <selection activeCell="C7" sqref="C7"/>
    </sheetView>
  </sheetViews>
  <sheetFormatPr defaultColWidth="9" defaultRowHeight="13.2" x14ac:dyDescent="0.2"/>
  <cols>
    <col min="1" max="1" width="9.6640625" style="21" customWidth="1"/>
    <col min="2" max="2" width="21.109375" style="91" customWidth="1"/>
    <col min="3" max="3" width="31" style="21" customWidth="1"/>
    <col min="4" max="4" width="20.109375" style="91" customWidth="1"/>
    <col min="5" max="5" width="19.44140625" style="21" customWidth="1"/>
    <col min="6" max="16384" width="9" style="21"/>
  </cols>
  <sheetData>
    <row r="1" spans="1:5" ht="22.5" customHeight="1" x14ac:dyDescent="0.2">
      <c r="A1" s="307" t="s">
        <v>379</v>
      </c>
      <c r="B1" s="58"/>
      <c r="C1" s="58"/>
      <c r="D1" s="58"/>
      <c r="E1" s="58"/>
    </row>
    <row r="2" spans="1:5" ht="15" customHeight="1" thickBot="1" x14ac:dyDescent="0.25">
      <c r="E2" s="66" t="s">
        <v>516</v>
      </c>
    </row>
    <row r="3" spans="1:5" ht="24.75" customHeight="1" x14ac:dyDescent="0.2">
      <c r="A3" s="92" t="s">
        <v>319</v>
      </c>
      <c r="B3" s="93" t="s">
        <v>318</v>
      </c>
      <c r="C3" s="94" t="s">
        <v>317</v>
      </c>
      <c r="D3" s="93" t="s">
        <v>316</v>
      </c>
      <c r="E3" s="95" t="s">
        <v>315</v>
      </c>
    </row>
    <row r="4" spans="1:5" ht="25.5" customHeight="1" x14ac:dyDescent="0.2">
      <c r="A4" s="96" t="s">
        <v>378</v>
      </c>
      <c r="B4" s="97" t="s">
        <v>377</v>
      </c>
      <c r="C4" s="98" t="s">
        <v>376</v>
      </c>
      <c r="D4" s="99" t="s">
        <v>258</v>
      </c>
      <c r="E4" s="100">
        <v>2296</v>
      </c>
    </row>
    <row r="5" spans="1:5" ht="30" customHeight="1" x14ac:dyDescent="0.2">
      <c r="A5" s="101" t="s">
        <v>257</v>
      </c>
      <c r="B5" s="102" t="s">
        <v>373</v>
      </c>
      <c r="C5" s="103" t="s">
        <v>375</v>
      </c>
      <c r="D5" s="103" t="s">
        <v>374</v>
      </c>
      <c r="E5" s="104">
        <v>19677</v>
      </c>
    </row>
    <row r="6" spans="1:5" ht="25.5" customHeight="1" x14ac:dyDescent="0.2">
      <c r="A6" s="101" t="s">
        <v>257</v>
      </c>
      <c r="B6" s="102" t="s">
        <v>373</v>
      </c>
      <c r="C6" s="105" t="s">
        <v>372</v>
      </c>
      <c r="D6" s="99" t="s">
        <v>296</v>
      </c>
      <c r="E6" s="100">
        <v>40721</v>
      </c>
    </row>
    <row r="7" spans="1:5" ht="25.5" customHeight="1" x14ac:dyDescent="0.2">
      <c r="A7" s="106" t="s">
        <v>371</v>
      </c>
      <c r="B7" s="97" t="s">
        <v>370</v>
      </c>
      <c r="C7" s="98" t="s">
        <v>369</v>
      </c>
      <c r="D7" s="97" t="s">
        <v>294</v>
      </c>
      <c r="E7" s="107">
        <v>36864</v>
      </c>
    </row>
    <row r="8" spans="1:5" ht="25.5" customHeight="1" x14ac:dyDescent="0.2">
      <c r="A8" s="108" t="s">
        <v>257</v>
      </c>
      <c r="B8" s="109" t="s">
        <v>257</v>
      </c>
      <c r="C8" s="110" t="s">
        <v>368</v>
      </c>
      <c r="D8" s="111" t="s">
        <v>292</v>
      </c>
      <c r="E8" s="104">
        <v>37301</v>
      </c>
    </row>
    <row r="9" spans="1:5" ht="25.95" customHeight="1" x14ac:dyDescent="0.2">
      <c r="A9" s="108" t="s">
        <v>257</v>
      </c>
      <c r="B9" s="109" t="s">
        <v>257</v>
      </c>
      <c r="C9" s="110" t="s">
        <v>367</v>
      </c>
      <c r="D9" s="111" t="s">
        <v>366</v>
      </c>
      <c r="E9" s="104">
        <v>38034</v>
      </c>
    </row>
    <row r="10" spans="1:5" ht="25.5" customHeight="1" x14ac:dyDescent="0.2">
      <c r="A10" s="112" t="s">
        <v>257</v>
      </c>
      <c r="B10" s="113" t="s">
        <v>257</v>
      </c>
      <c r="C10" s="114" t="s">
        <v>365</v>
      </c>
      <c r="D10" s="99" t="s">
        <v>294</v>
      </c>
      <c r="E10" s="115">
        <v>43924</v>
      </c>
    </row>
    <row r="11" spans="1:5" ht="25.95" customHeight="1" x14ac:dyDescent="0.2">
      <c r="A11" s="106" t="s">
        <v>364</v>
      </c>
      <c r="B11" s="97" t="s">
        <v>353</v>
      </c>
      <c r="C11" s="98" t="s">
        <v>363</v>
      </c>
      <c r="D11" s="97" t="s">
        <v>294</v>
      </c>
      <c r="E11" s="107">
        <v>29309</v>
      </c>
    </row>
    <row r="12" spans="1:5" ht="25.95" customHeight="1" x14ac:dyDescent="0.2">
      <c r="A12" s="108" t="s">
        <v>257</v>
      </c>
      <c r="B12" s="111" t="s">
        <v>362</v>
      </c>
      <c r="C12" s="110" t="s">
        <v>361</v>
      </c>
      <c r="D12" s="111" t="s">
        <v>360</v>
      </c>
      <c r="E12" s="104">
        <v>12132</v>
      </c>
    </row>
    <row r="13" spans="1:5" ht="25.95" customHeight="1" x14ac:dyDescent="0.2">
      <c r="A13" s="108" t="s">
        <v>257</v>
      </c>
      <c r="B13" s="111" t="s">
        <v>359</v>
      </c>
      <c r="C13" s="110" t="s">
        <v>358</v>
      </c>
      <c r="D13" s="111" t="s">
        <v>258</v>
      </c>
      <c r="E13" s="104">
        <v>41345</v>
      </c>
    </row>
    <row r="14" spans="1:5" ht="25.95" customHeight="1" x14ac:dyDescent="0.2">
      <c r="A14" s="377" t="s">
        <v>257</v>
      </c>
      <c r="B14" s="378" t="s">
        <v>277</v>
      </c>
      <c r="C14" s="379" t="s">
        <v>357</v>
      </c>
      <c r="D14" s="378" t="s">
        <v>258</v>
      </c>
      <c r="E14" s="100">
        <v>24559</v>
      </c>
    </row>
    <row r="15" spans="1:5" ht="25.95" customHeight="1" x14ac:dyDescent="0.2">
      <c r="A15" s="370"/>
      <c r="B15" s="376"/>
      <c r="C15" s="374"/>
      <c r="D15" s="376"/>
      <c r="E15" s="116" t="s">
        <v>525</v>
      </c>
    </row>
    <row r="16" spans="1:5" ht="25.5" customHeight="1" x14ac:dyDescent="0.2">
      <c r="A16" s="108" t="s">
        <v>257</v>
      </c>
      <c r="B16" s="111" t="s">
        <v>265</v>
      </c>
      <c r="C16" s="110" t="s">
        <v>356</v>
      </c>
      <c r="D16" s="111" t="s">
        <v>268</v>
      </c>
      <c r="E16" s="104">
        <v>15796</v>
      </c>
    </row>
    <row r="17" spans="1:5" ht="25.95" customHeight="1" x14ac:dyDescent="0.2">
      <c r="A17" s="108" t="s">
        <v>257</v>
      </c>
      <c r="B17" s="117" t="s">
        <v>257</v>
      </c>
      <c r="C17" s="110" t="s">
        <v>355</v>
      </c>
      <c r="D17" s="111" t="s">
        <v>335</v>
      </c>
      <c r="E17" s="104">
        <v>21264</v>
      </c>
    </row>
    <row r="18" spans="1:5" ht="25.95" customHeight="1" x14ac:dyDescent="0.2">
      <c r="A18" s="377" t="s">
        <v>257</v>
      </c>
      <c r="B18" s="378" t="s">
        <v>256</v>
      </c>
      <c r="C18" s="379" t="s">
        <v>354</v>
      </c>
      <c r="D18" s="378" t="s">
        <v>270</v>
      </c>
      <c r="E18" s="118">
        <v>18342</v>
      </c>
    </row>
    <row r="19" spans="1:5" ht="25.95" customHeight="1" x14ac:dyDescent="0.2">
      <c r="A19" s="380"/>
      <c r="B19" s="381"/>
      <c r="C19" s="382"/>
      <c r="D19" s="381"/>
      <c r="E19" s="119" t="s">
        <v>526</v>
      </c>
    </row>
    <row r="20" spans="1:5" ht="25.5" customHeight="1" x14ac:dyDescent="0.2">
      <c r="A20" s="96" t="s">
        <v>314</v>
      </c>
      <c r="B20" s="99" t="s">
        <v>353</v>
      </c>
      <c r="C20" s="114" t="s">
        <v>352</v>
      </c>
      <c r="D20" s="99" t="s">
        <v>258</v>
      </c>
      <c r="E20" s="100">
        <v>35704</v>
      </c>
    </row>
    <row r="21" spans="1:5" ht="25.5" customHeight="1" x14ac:dyDescent="0.2">
      <c r="A21" s="120" t="s">
        <v>257</v>
      </c>
      <c r="B21" s="117" t="s">
        <v>257</v>
      </c>
      <c r="C21" s="121" t="s">
        <v>351</v>
      </c>
      <c r="D21" s="121" t="s">
        <v>258</v>
      </c>
      <c r="E21" s="104">
        <v>38926</v>
      </c>
    </row>
    <row r="22" spans="1:5" ht="25.5" customHeight="1" x14ac:dyDescent="0.2">
      <c r="A22" s="122" t="s">
        <v>257</v>
      </c>
      <c r="B22" s="123" t="s">
        <v>257</v>
      </c>
      <c r="C22" s="124" t="s">
        <v>350</v>
      </c>
      <c r="D22" s="124" t="s">
        <v>294</v>
      </c>
      <c r="E22" s="104">
        <v>41183</v>
      </c>
    </row>
    <row r="23" spans="1:5" ht="25.5" customHeight="1" x14ac:dyDescent="0.2">
      <c r="A23" s="125" t="s">
        <v>257</v>
      </c>
      <c r="B23" s="123" t="s">
        <v>257</v>
      </c>
      <c r="C23" s="124" t="s">
        <v>349</v>
      </c>
      <c r="D23" s="124" t="s">
        <v>258</v>
      </c>
      <c r="E23" s="104">
        <v>42429</v>
      </c>
    </row>
    <row r="24" spans="1:5" ht="32.25" customHeight="1" x14ac:dyDescent="0.2">
      <c r="A24" s="108" t="s">
        <v>257</v>
      </c>
      <c r="B24" s="126" t="s">
        <v>348</v>
      </c>
      <c r="C24" s="127" t="s">
        <v>347</v>
      </c>
      <c r="D24" s="128" t="s">
        <v>258</v>
      </c>
      <c r="E24" s="100">
        <v>42062</v>
      </c>
    </row>
    <row r="25" spans="1:5" ht="25.5" customHeight="1" x14ac:dyDescent="0.2">
      <c r="A25" s="108" t="s">
        <v>257</v>
      </c>
      <c r="B25" s="111" t="s">
        <v>346</v>
      </c>
      <c r="C25" s="110" t="s">
        <v>345</v>
      </c>
      <c r="D25" s="111" t="s">
        <v>258</v>
      </c>
      <c r="E25" s="104">
        <v>41183</v>
      </c>
    </row>
    <row r="26" spans="1:5" ht="25.5" customHeight="1" x14ac:dyDescent="0.2">
      <c r="A26" s="96" t="s">
        <v>257</v>
      </c>
      <c r="B26" s="99" t="s">
        <v>344</v>
      </c>
      <c r="C26" s="114" t="s">
        <v>343</v>
      </c>
      <c r="D26" s="99" t="s">
        <v>342</v>
      </c>
      <c r="E26" s="100">
        <v>23092</v>
      </c>
    </row>
    <row r="27" spans="1:5" ht="25.5" customHeight="1" x14ac:dyDescent="0.2">
      <c r="A27" s="108" t="s">
        <v>257</v>
      </c>
      <c r="B27" s="117" t="s">
        <v>257</v>
      </c>
      <c r="C27" s="110" t="s">
        <v>341</v>
      </c>
      <c r="D27" s="111" t="s">
        <v>310</v>
      </c>
      <c r="E27" s="104">
        <v>35214</v>
      </c>
    </row>
    <row r="28" spans="1:5" ht="25.5" customHeight="1" x14ac:dyDescent="0.2">
      <c r="A28" s="96" t="s">
        <v>257</v>
      </c>
      <c r="B28" s="129" t="s">
        <v>257</v>
      </c>
      <c r="C28" s="114" t="s">
        <v>340</v>
      </c>
      <c r="D28" s="111" t="s">
        <v>339</v>
      </c>
      <c r="E28" s="100">
        <v>35704</v>
      </c>
    </row>
    <row r="29" spans="1:5" ht="25.5" customHeight="1" x14ac:dyDescent="0.2">
      <c r="A29" s="108" t="s">
        <v>257</v>
      </c>
      <c r="B29" s="117" t="s">
        <v>257</v>
      </c>
      <c r="C29" s="110" t="s">
        <v>338</v>
      </c>
      <c r="D29" s="111" t="s">
        <v>448</v>
      </c>
      <c r="E29" s="104">
        <v>35704</v>
      </c>
    </row>
    <row r="30" spans="1:5" ht="25.5" customHeight="1" x14ac:dyDescent="0.2">
      <c r="A30" s="96" t="s">
        <v>257</v>
      </c>
      <c r="B30" s="129" t="s">
        <v>257</v>
      </c>
      <c r="C30" s="114" t="s">
        <v>337</v>
      </c>
      <c r="D30" s="99" t="s">
        <v>335</v>
      </c>
      <c r="E30" s="100">
        <v>35704</v>
      </c>
    </row>
    <row r="31" spans="1:5" ht="25.5" customHeight="1" x14ac:dyDescent="0.2">
      <c r="A31" s="108" t="s">
        <v>257</v>
      </c>
      <c r="B31" s="117" t="s">
        <v>257</v>
      </c>
      <c r="C31" s="110" t="s">
        <v>336</v>
      </c>
      <c r="D31" s="111" t="s">
        <v>335</v>
      </c>
      <c r="E31" s="104">
        <v>35704</v>
      </c>
    </row>
    <row r="32" spans="1:5" ht="25.5" customHeight="1" x14ac:dyDescent="0.2">
      <c r="A32" s="122" t="s">
        <v>257</v>
      </c>
      <c r="B32" s="129" t="s">
        <v>257</v>
      </c>
      <c r="C32" s="130" t="s">
        <v>334</v>
      </c>
      <c r="D32" s="111" t="s">
        <v>298</v>
      </c>
      <c r="E32" s="100">
        <v>38422</v>
      </c>
    </row>
    <row r="33" spans="1:5" ht="25.5" customHeight="1" x14ac:dyDescent="0.2">
      <c r="A33" s="120" t="s">
        <v>257</v>
      </c>
      <c r="B33" s="117" t="s">
        <v>257</v>
      </c>
      <c r="C33" s="131" t="s">
        <v>333</v>
      </c>
      <c r="D33" s="111" t="s">
        <v>332</v>
      </c>
      <c r="E33" s="104">
        <v>38422</v>
      </c>
    </row>
    <row r="34" spans="1:5" ht="25.5" customHeight="1" x14ac:dyDescent="0.2">
      <c r="A34" s="108" t="s">
        <v>257</v>
      </c>
      <c r="B34" s="117" t="s">
        <v>257</v>
      </c>
      <c r="C34" s="126" t="s">
        <v>331</v>
      </c>
      <c r="D34" s="111" t="s">
        <v>330</v>
      </c>
      <c r="E34" s="100">
        <v>38422</v>
      </c>
    </row>
    <row r="35" spans="1:5" ht="18" customHeight="1" x14ac:dyDescent="0.2">
      <c r="A35" s="369" t="s">
        <v>257</v>
      </c>
      <c r="B35" s="375" t="s">
        <v>329</v>
      </c>
      <c r="C35" s="373" t="s">
        <v>328</v>
      </c>
      <c r="D35" s="375" t="s">
        <v>296</v>
      </c>
      <c r="E35" s="104">
        <v>37012</v>
      </c>
    </row>
    <row r="36" spans="1:5" ht="30.75" customHeight="1" x14ac:dyDescent="0.2">
      <c r="A36" s="370"/>
      <c r="B36" s="376"/>
      <c r="C36" s="374"/>
      <c r="D36" s="376"/>
      <c r="E36" s="132" t="s">
        <v>527</v>
      </c>
    </row>
    <row r="37" spans="1:5" ht="24.75" customHeight="1" x14ac:dyDescent="0.2">
      <c r="A37" s="96" t="s">
        <v>257</v>
      </c>
      <c r="B37" s="129" t="s">
        <v>257</v>
      </c>
      <c r="C37" s="133" t="s">
        <v>327</v>
      </c>
      <c r="D37" s="111" t="s">
        <v>296</v>
      </c>
      <c r="E37" s="104">
        <v>37377</v>
      </c>
    </row>
    <row r="38" spans="1:5" ht="24.75" customHeight="1" x14ac:dyDescent="0.2">
      <c r="A38" s="108" t="s">
        <v>257</v>
      </c>
      <c r="B38" s="117" t="s">
        <v>257</v>
      </c>
      <c r="C38" s="124" t="s">
        <v>326</v>
      </c>
      <c r="D38" s="99" t="s">
        <v>296</v>
      </c>
      <c r="E38" s="118">
        <v>44256</v>
      </c>
    </row>
    <row r="39" spans="1:5" ht="25.95" customHeight="1" x14ac:dyDescent="0.2">
      <c r="A39" s="108" t="s">
        <v>257</v>
      </c>
      <c r="B39" s="111" t="s">
        <v>325</v>
      </c>
      <c r="C39" s="110" t="s">
        <v>324</v>
      </c>
      <c r="D39" s="111" t="s">
        <v>268</v>
      </c>
      <c r="E39" s="104">
        <v>22733</v>
      </c>
    </row>
    <row r="40" spans="1:5" ht="25.95" customHeight="1" x14ac:dyDescent="0.2">
      <c r="A40" s="108" t="s">
        <v>322</v>
      </c>
      <c r="B40" s="117" t="s">
        <v>322</v>
      </c>
      <c r="C40" s="110" t="s">
        <v>323</v>
      </c>
      <c r="D40" s="111" t="s">
        <v>308</v>
      </c>
      <c r="E40" s="104">
        <v>25135</v>
      </c>
    </row>
    <row r="41" spans="1:5" ht="25.95" customHeight="1" thickBot="1" x14ac:dyDescent="0.25">
      <c r="A41" s="134" t="s">
        <v>322</v>
      </c>
      <c r="B41" s="135" t="s">
        <v>322</v>
      </c>
      <c r="C41" s="136" t="s">
        <v>321</v>
      </c>
      <c r="D41" s="137" t="s">
        <v>294</v>
      </c>
      <c r="E41" s="138">
        <v>27093</v>
      </c>
    </row>
    <row r="42" spans="1:5" ht="16.5" customHeight="1" x14ac:dyDescent="0.2">
      <c r="A42" s="88"/>
      <c r="B42" s="139"/>
      <c r="C42" s="16"/>
      <c r="D42" s="139"/>
      <c r="E42" s="140"/>
    </row>
    <row r="43" spans="1:5" ht="22.5" customHeight="1" x14ac:dyDescent="0.2">
      <c r="A43" s="141" t="s">
        <v>320</v>
      </c>
      <c r="B43" s="141"/>
      <c r="C43" s="141"/>
      <c r="D43" s="141"/>
      <c r="E43" s="141"/>
    </row>
    <row r="44" spans="1:5" ht="15" customHeight="1" thickBot="1" x14ac:dyDescent="0.25">
      <c r="A44" s="142"/>
      <c r="B44" s="142"/>
      <c r="C44" s="142"/>
      <c r="D44" s="142"/>
      <c r="E44" s="142"/>
    </row>
    <row r="45" spans="1:5" ht="24.75" customHeight="1" x14ac:dyDescent="0.2">
      <c r="A45" s="92" t="s">
        <v>319</v>
      </c>
      <c r="B45" s="93" t="s">
        <v>318</v>
      </c>
      <c r="C45" s="94" t="s">
        <v>317</v>
      </c>
      <c r="D45" s="93" t="s">
        <v>316</v>
      </c>
      <c r="E45" s="95" t="s">
        <v>315</v>
      </c>
    </row>
    <row r="46" spans="1:5" ht="25.95" customHeight="1" x14ac:dyDescent="0.2">
      <c r="A46" s="106" t="s">
        <v>314</v>
      </c>
      <c r="B46" s="117" t="s">
        <v>313</v>
      </c>
      <c r="C46" s="114" t="s">
        <v>312</v>
      </c>
      <c r="D46" s="99" t="s">
        <v>268</v>
      </c>
      <c r="E46" s="100">
        <v>28713</v>
      </c>
    </row>
    <row r="47" spans="1:5" ht="25.95" customHeight="1" x14ac:dyDescent="0.2">
      <c r="A47" s="108" t="s">
        <v>257</v>
      </c>
      <c r="B47" s="117" t="s">
        <v>257</v>
      </c>
      <c r="C47" s="110" t="s">
        <v>311</v>
      </c>
      <c r="D47" s="111" t="s">
        <v>310</v>
      </c>
      <c r="E47" s="104">
        <v>35704</v>
      </c>
    </row>
    <row r="48" spans="1:5" ht="25.95" customHeight="1" x14ac:dyDescent="0.2">
      <c r="A48" s="108" t="s">
        <v>257</v>
      </c>
      <c r="B48" s="117" t="s">
        <v>257</v>
      </c>
      <c r="C48" s="110" t="s">
        <v>309</v>
      </c>
      <c r="D48" s="143" t="s">
        <v>308</v>
      </c>
      <c r="E48" s="118">
        <v>44256</v>
      </c>
    </row>
    <row r="49" spans="1:5" ht="25.5" customHeight="1" x14ac:dyDescent="0.2">
      <c r="A49" s="108" t="s">
        <v>257</v>
      </c>
      <c r="B49" s="111" t="s">
        <v>307</v>
      </c>
      <c r="C49" s="110" t="s">
        <v>306</v>
      </c>
      <c r="D49" s="111" t="s">
        <v>294</v>
      </c>
      <c r="E49" s="104">
        <v>27741</v>
      </c>
    </row>
    <row r="50" spans="1:5" ht="25.95" customHeight="1" x14ac:dyDescent="0.2">
      <c r="A50" s="96" t="s">
        <v>257</v>
      </c>
      <c r="B50" s="129" t="s">
        <v>257</v>
      </c>
      <c r="C50" s="114" t="s">
        <v>305</v>
      </c>
      <c r="D50" s="99" t="s">
        <v>268</v>
      </c>
      <c r="E50" s="100">
        <v>35214</v>
      </c>
    </row>
    <row r="51" spans="1:5" ht="25.5" customHeight="1" x14ac:dyDescent="0.2">
      <c r="A51" s="108" t="s">
        <v>257</v>
      </c>
      <c r="B51" s="117" t="s">
        <v>257</v>
      </c>
      <c r="C51" s="110" t="s">
        <v>304</v>
      </c>
      <c r="D51" s="111" t="s">
        <v>303</v>
      </c>
      <c r="E51" s="104">
        <v>35214</v>
      </c>
    </row>
    <row r="52" spans="1:5" ht="25.95" customHeight="1" x14ac:dyDescent="0.2">
      <c r="A52" s="96" t="s">
        <v>257</v>
      </c>
      <c r="B52" s="129" t="s">
        <v>257</v>
      </c>
      <c r="C52" s="114" t="s">
        <v>302</v>
      </c>
      <c r="D52" s="99" t="s">
        <v>258</v>
      </c>
      <c r="E52" s="100">
        <v>35214</v>
      </c>
    </row>
    <row r="53" spans="1:5" ht="25.95" customHeight="1" x14ac:dyDescent="0.2">
      <c r="A53" s="108" t="s">
        <v>257</v>
      </c>
      <c r="B53" s="117" t="s">
        <v>257</v>
      </c>
      <c r="C53" s="110" t="s">
        <v>301</v>
      </c>
      <c r="D53" s="111" t="s">
        <v>268</v>
      </c>
      <c r="E53" s="104">
        <v>35704</v>
      </c>
    </row>
    <row r="54" spans="1:5" ht="26.1" customHeight="1" x14ac:dyDescent="0.2">
      <c r="A54" s="101" t="s">
        <v>257</v>
      </c>
      <c r="B54" s="123" t="s">
        <v>257</v>
      </c>
      <c r="C54" s="144" t="s">
        <v>300</v>
      </c>
      <c r="D54" s="145" t="s">
        <v>278</v>
      </c>
      <c r="E54" s="146">
        <v>36647</v>
      </c>
    </row>
    <row r="55" spans="1:5" ht="25.5" customHeight="1" x14ac:dyDescent="0.2">
      <c r="A55" s="101" t="s">
        <v>257</v>
      </c>
      <c r="B55" s="117" t="s">
        <v>257</v>
      </c>
      <c r="C55" s="147" t="s">
        <v>299</v>
      </c>
      <c r="D55" s="102" t="s">
        <v>298</v>
      </c>
      <c r="E55" s="146">
        <v>37012</v>
      </c>
    </row>
    <row r="56" spans="1:5" ht="25.95" customHeight="1" x14ac:dyDescent="0.2">
      <c r="A56" s="108" t="s">
        <v>257</v>
      </c>
      <c r="B56" s="129" t="s">
        <v>257</v>
      </c>
      <c r="C56" s="148" t="s">
        <v>297</v>
      </c>
      <c r="D56" s="102" t="s">
        <v>296</v>
      </c>
      <c r="E56" s="146">
        <v>37012</v>
      </c>
    </row>
    <row r="57" spans="1:5" ht="25.95" customHeight="1" x14ac:dyDescent="0.2">
      <c r="A57" s="108" t="s">
        <v>257</v>
      </c>
      <c r="B57" s="117" t="s">
        <v>257</v>
      </c>
      <c r="C57" s="149" t="s">
        <v>295</v>
      </c>
      <c r="D57" s="102" t="s">
        <v>294</v>
      </c>
      <c r="E57" s="104">
        <v>44256</v>
      </c>
    </row>
    <row r="58" spans="1:5" ht="25.95" customHeight="1" x14ac:dyDescent="0.2">
      <c r="A58" s="108" t="s">
        <v>257</v>
      </c>
      <c r="B58" s="117" t="s">
        <v>257</v>
      </c>
      <c r="C58" s="149" t="s">
        <v>293</v>
      </c>
      <c r="D58" s="102" t="s">
        <v>292</v>
      </c>
      <c r="E58" s="104">
        <v>44256</v>
      </c>
    </row>
    <row r="59" spans="1:5" ht="25.95" customHeight="1" x14ac:dyDescent="0.2">
      <c r="A59" s="108" t="s">
        <v>257</v>
      </c>
      <c r="B59" s="117" t="s">
        <v>257</v>
      </c>
      <c r="C59" s="103" t="s">
        <v>291</v>
      </c>
      <c r="D59" s="102" t="s">
        <v>258</v>
      </c>
      <c r="E59" s="104">
        <v>44256</v>
      </c>
    </row>
    <row r="60" spans="1:5" ht="25.95" customHeight="1" x14ac:dyDescent="0.2">
      <c r="A60" s="108" t="s">
        <v>257</v>
      </c>
      <c r="B60" s="111" t="s">
        <v>290</v>
      </c>
      <c r="C60" s="110" t="s">
        <v>289</v>
      </c>
      <c r="D60" s="111" t="s">
        <v>258</v>
      </c>
      <c r="E60" s="104">
        <v>35214</v>
      </c>
    </row>
    <row r="61" spans="1:5" ht="25.95" customHeight="1" x14ac:dyDescent="0.2">
      <c r="A61" s="108" t="s">
        <v>257</v>
      </c>
      <c r="B61" s="117" t="s">
        <v>257</v>
      </c>
      <c r="C61" s="110" t="s">
        <v>288</v>
      </c>
      <c r="D61" s="111" t="s">
        <v>258</v>
      </c>
      <c r="E61" s="104">
        <v>35704</v>
      </c>
    </row>
    <row r="62" spans="1:5" ht="25.95" customHeight="1" x14ac:dyDescent="0.2">
      <c r="A62" s="96" t="s">
        <v>257</v>
      </c>
      <c r="B62" s="129" t="s">
        <v>257</v>
      </c>
      <c r="C62" s="114" t="s">
        <v>287</v>
      </c>
      <c r="D62" s="99" t="s">
        <v>258</v>
      </c>
      <c r="E62" s="100">
        <v>35704</v>
      </c>
    </row>
    <row r="63" spans="1:5" ht="25.95" customHeight="1" x14ac:dyDescent="0.2">
      <c r="A63" s="108" t="s">
        <v>257</v>
      </c>
      <c r="B63" s="117" t="s">
        <v>257</v>
      </c>
      <c r="C63" s="110" t="s">
        <v>286</v>
      </c>
      <c r="D63" s="111" t="s">
        <v>270</v>
      </c>
      <c r="E63" s="104">
        <v>35704</v>
      </c>
    </row>
    <row r="64" spans="1:5" ht="25.95" customHeight="1" x14ac:dyDescent="0.2">
      <c r="A64" s="96" t="s">
        <v>257</v>
      </c>
      <c r="B64" s="129" t="s">
        <v>257</v>
      </c>
      <c r="C64" s="114" t="s">
        <v>285</v>
      </c>
      <c r="D64" s="99" t="s">
        <v>270</v>
      </c>
      <c r="E64" s="100">
        <v>36281</v>
      </c>
    </row>
    <row r="65" spans="1:5" ht="25.5" customHeight="1" x14ac:dyDescent="0.2">
      <c r="A65" s="108" t="s">
        <v>257</v>
      </c>
      <c r="B65" s="117" t="s">
        <v>257</v>
      </c>
      <c r="C65" s="110" t="s">
        <v>284</v>
      </c>
      <c r="D65" s="111" t="s">
        <v>335</v>
      </c>
      <c r="E65" s="104">
        <v>36281</v>
      </c>
    </row>
    <row r="66" spans="1:5" ht="25.5" customHeight="1" x14ac:dyDescent="0.2">
      <c r="A66" s="101" t="s">
        <v>257</v>
      </c>
      <c r="B66" s="129" t="s">
        <v>257</v>
      </c>
      <c r="C66" s="114" t="s">
        <v>283</v>
      </c>
      <c r="D66" s="99" t="s">
        <v>282</v>
      </c>
      <c r="E66" s="100">
        <v>36281</v>
      </c>
    </row>
    <row r="67" spans="1:5" ht="24.75" customHeight="1" x14ac:dyDescent="0.2">
      <c r="A67" s="120" t="s">
        <v>257</v>
      </c>
      <c r="B67" s="117" t="s">
        <v>257</v>
      </c>
      <c r="C67" s="131" t="s">
        <v>281</v>
      </c>
      <c r="D67" s="121" t="s">
        <v>280</v>
      </c>
      <c r="E67" s="104">
        <v>37774</v>
      </c>
    </row>
    <row r="68" spans="1:5" ht="24.75" customHeight="1" x14ac:dyDescent="0.2">
      <c r="A68" s="120" t="s">
        <v>257</v>
      </c>
      <c r="B68" s="117" t="s">
        <v>257</v>
      </c>
      <c r="C68" s="131" t="s">
        <v>279</v>
      </c>
      <c r="D68" s="121" t="s">
        <v>278</v>
      </c>
      <c r="E68" s="104">
        <v>39661</v>
      </c>
    </row>
    <row r="69" spans="1:5" ht="25.95" customHeight="1" x14ac:dyDescent="0.2">
      <c r="A69" s="150" t="s">
        <v>257</v>
      </c>
      <c r="B69" s="151" t="s">
        <v>277</v>
      </c>
      <c r="C69" s="152" t="s">
        <v>276</v>
      </c>
      <c r="D69" s="151" t="s">
        <v>275</v>
      </c>
      <c r="E69" s="118">
        <v>23078</v>
      </c>
    </row>
    <row r="70" spans="1:5" ht="25.95" customHeight="1" x14ac:dyDescent="0.2">
      <c r="A70" s="108" t="s">
        <v>257</v>
      </c>
      <c r="B70" s="117" t="s">
        <v>257</v>
      </c>
      <c r="C70" s="152" t="s">
        <v>274</v>
      </c>
      <c r="D70" s="151" t="s">
        <v>273</v>
      </c>
      <c r="E70" s="118">
        <v>25135</v>
      </c>
    </row>
    <row r="71" spans="1:5" ht="25.95" customHeight="1" x14ac:dyDescent="0.2">
      <c r="A71" s="369" t="s">
        <v>257</v>
      </c>
      <c r="B71" s="371" t="s">
        <v>257</v>
      </c>
      <c r="C71" s="373" t="s">
        <v>272</v>
      </c>
      <c r="D71" s="375" t="s">
        <v>258</v>
      </c>
      <c r="E71" s="118">
        <v>26049</v>
      </c>
    </row>
    <row r="72" spans="1:5" ht="25.95" customHeight="1" x14ac:dyDescent="0.2">
      <c r="A72" s="370"/>
      <c r="B72" s="372"/>
      <c r="C72" s="374"/>
      <c r="D72" s="376"/>
      <c r="E72" s="153" t="s">
        <v>528</v>
      </c>
    </row>
    <row r="73" spans="1:5" ht="25.95" customHeight="1" x14ac:dyDescent="0.2">
      <c r="A73" s="108" t="s">
        <v>257</v>
      </c>
      <c r="B73" s="117" t="s">
        <v>257</v>
      </c>
      <c r="C73" s="110" t="s">
        <v>271</v>
      </c>
      <c r="D73" s="111" t="s">
        <v>270</v>
      </c>
      <c r="E73" s="104">
        <v>25508</v>
      </c>
    </row>
    <row r="74" spans="1:5" ht="25.5" customHeight="1" x14ac:dyDescent="0.2">
      <c r="A74" s="96" t="s">
        <v>257</v>
      </c>
      <c r="B74" s="129" t="s">
        <v>257</v>
      </c>
      <c r="C74" s="114" t="s">
        <v>269</v>
      </c>
      <c r="D74" s="99" t="s">
        <v>268</v>
      </c>
      <c r="E74" s="100">
        <v>35704</v>
      </c>
    </row>
    <row r="75" spans="1:5" ht="25.95" customHeight="1" x14ac:dyDescent="0.2">
      <c r="A75" s="108" t="s">
        <v>257</v>
      </c>
      <c r="B75" s="117" t="s">
        <v>257</v>
      </c>
      <c r="C75" s="110" t="s">
        <v>267</v>
      </c>
      <c r="D75" s="111" t="s">
        <v>266</v>
      </c>
      <c r="E75" s="104">
        <v>36281</v>
      </c>
    </row>
    <row r="76" spans="1:5" ht="25.95" customHeight="1" x14ac:dyDescent="0.2">
      <c r="A76" s="108" t="s">
        <v>257</v>
      </c>
      <c r="B76" s="111" t="s">
        <v>265</v>
      </c>
      <c r="C76" s="110" t="s">
        <v>264</v>
      </c>
      <c r="D76" s="111" t="s">
        <v>448</v>
      </c>
      <c r="E76" s="104">
        <v>22006</v>
      </c>
    </row>
    <row r="77" spans="1:5" ht="25.95" customHeight="1" x14ac:dyDescent="0.2">
      <c r="A77" s="108" t="s">
        <v>257</v>
      </c>
      <c r="B77" s="117" t="s">
        <v>257</v>
      </c>
      <c r="C77" s="110" t="s">
        <v>263</v>
      </c>
      <c r="D77" s="111" t="s">
        <v>262</v>
      </c>
      <c r="E77" s="104">
        <v>22372</v>
      </c>
    </row>
    <row r="78" spans="1:5" ht="25.95" customHeight="1" x14ac:dyDescent="0.2">
      <c r="A78" s="150" t="s">
        <v>257</v>
      </c>
      <c r="B78" s="154" t="s">
        <v>257</v>
      </c>
      <c r="C78" s="152" t="s">
        <v>261</v>
      </c>
      <c r="D78" s="151" t="s">
        <v>260</v>
      </c>
      <c r="E78" s="118">
        <v>27093</v>
      </c>
    </row>
    <row r="79" spans="1:5" ht="25.5" customHeight="1" x14ac:dyDescent="0.2">
      <c r="A79" s="108" t="s">
        <v>257</v>
      </c>
      <c r="B79" s="117" t="s">
        <v>257</v>
      </c>
      <c r="C79" s="110" t="s">
        <v>259</v>
      </c>
      <c r="D79" s="111" t="s">
        <v>258</v>
      </c>
      <c r="E79" s="104">
        <v>35213</v>
      </c>
    </row>
    <row r="80" spans="1:5" ht="25.95" customHeight="1" thickBot="1" x14ac:dyDescent="0.25">
      <c r="A80" s="155" t="s">
        <v>257</v>
      </c>
      <c r="B80" s="156" t="s">
        <v>256</v>
      </c>
      <c r="C80" s="157" t="s">
        <v>255</v>
      </c>
      <c r="D80" s="156" t="s">
        <v>254</v>
      </c>
      <c r="E80" s="158">
        <v>35704</v>
      </c>
    </row>
    <row r="81" spans="1:5" ht="25.5" customHeight="1" x14ac:dyDescent="0.2">
      <c r="A81" s="88"/>
      <c r="B81" s="159"/>
      <c r="E81" s="160" t="s">
        <v>253</v>
      </c>
    </row>
    <row r="82" spans="1:5" ht="25.5" customHeight="1" x14ac:dyDescent="0.2">
      <c r="E82" s="161" t="s">
        <v>252</v>
      </c>
    </row>
    <row r="83" spans="1:5" ht="25.5" customHeight="1" x14ac:dyDescent="0.2">
      <c r="E83" s="161" t="s">
        <v>478</v>
      </c>
    </row>
    <row r="84" spans="1:5" ht="25.5" customHeight="1" x14ac:dyDescent="0.2"/>
    <row r="85" spans="1:5" ht="25.5" customHeight="1" x14ac:dyDescent="0.2"/>
    <row r="86" spans="1:5" ht="25.5" customHeight="1" x14ac:dyDescent="0.2"/>
    <row r="87" spans="1:5" ht="25.5" customHeight="1" x14ac:dyDescent="0.2"/>
  </sheetData>
  <mergeCells count="16">
    <mergeCell ref="A71:A72"/>
    <mergeCell ref="B71:B72"/>
    <mergeCell ref="C71:C72"/>
    <mergeCell ref="D71:D72"/>
    <mergeCell ref="A14:A15"/>
    <mergeCell ref="B14:B15"/>
    <mergeCell ref="C14:C15"/>
    <mergeCell ref="D14:D15"/>
    <mergeCell ref="C35:C36"/>
    <mergeCell ref="D35:D36"/>
    <mergeCell ref="A18:A19"/>
    <mergeCell ref="B18:B19"/>
    <mergeCell ref="C18:C19"/>
    <mergeCell ref="D18:D19"/>
    <mergeCell ref="A35:A36"/>
    <mergeCell ref="B35:B36"/>
  </mergeCells>
  <phoneticPr fontId="3"/>
  <printOptions horizontalCentered="1"/>
  <pageMargins left="0.78740157480314965" right="0.78740157480314965" top="0.78740157480314965" bottom="0.39370078740157483" header="0.39370078740157483" footer="0.31496062992125984"/>
  <pageSetup paperSize="9" scale="76" firstPageNumber="100" orientation="portrait" useFirstPageNumber="1" r:id="rId1"/>
  <headerFooter alignWithMargins="0"/>
  <rowBreaks count="1" manualBreakCount="1">
    <brk id="4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view="pageBreakPreview" zoomScale="115" zoomScaleNormal="100" zoomScaleSheetLayoutView="115" workbookViewId="0">
      <selection activeCell="A5" sqref="A5:XFD7"/>
    </sheetView>
  </sheetViews>
  <sheetFormatPr defaultColWidth="9" defaultRowHeight="20.100000000000001" customHeight="1" x14ac:dyDescent="0.2"/>
  <cols>
    <col min="1" max="1" width="10.109375" style="21" customWidth="1"/>
    <col min="2" max="2" width="11.6640625" style="21" customWidth="1"/>
    <col min="3" max="8" width="10.109375" style="21" customWidth="1"/>
    <col min="9" max="9" width="10.77734375" style="21" customWidth="1"/>
    <col min="10" max="16384" width="9" style="21"/>
  </cols>
  <sheetData>
    <row r="1" spans="1:9" ht="20.100000000000001" customHeight="1" x14ac:dyDescent="0.2">
      <c r="A1" s="307" t="s">
        <v>11</v>
      </c>
      <c r="B1" s="58"/>
      <c r="C1" s="58"/>
      <c r="D1" s="58"/>
      <c r="E1" s="58"/>
      <c r="F1" s="58"/>
      <c r="G1" s="58"/>
      <c r="H1" s="58"/>
      <c r="I1" s="58"/>
    </row>
    <row r="2" spans="1:9" ht="15" customHeight="1" thickBot="1" x14ac:dyDescent="0.25">
      <c r="A2" s="81"/>
      <c r="B2" s="81"/>
      <c r="C2" s="81"/>
      <c r="D2" s="81"/>
      <c r="E2" s="81"/>
      <c r="F2" s="81"/>
      <c r="G2" s="81"/>
      <c r="H2" s="6" t="s">
        <v>12</v>
      </c>
      <c r="I2" s="7"/>
    </row>
    <row r="3" spans="1:9" s="84" customFormat="1" ht="20.100000000000001" customHeight="1" x14ac:dyDescent="0.2">
      <c r="A3" s="321" t="s">
        <v>0</v>
      </c>
      <c r="B3" s="319" t="s">
        <v>1</v>
      </c>
      <c r="C3" s="319" t="s">
        <v>2</v>
      </c>
      <c r="D3" s="319" t="s">
        <v>3</v>
      </c>
      <c r="E3" s="82" t="s">
        <v>10</v>
      </c>
      <c r="F3" s="82"/>
      <c r="G3" s="82"/>
      <c r="H3" s="82"/>
      <c r="I3" s="83"/>
    </row>
    <row r="4" spans="1:9" s="84" customFormat="1" ht="20.100000000000001" customHeight="1" x14ac:dyDescent="0.2">
      <c r="A4" s="322"/>
      <c r="B4" s="320"/>
      <c r="C4" s="320"/>
      <c r="D4" s="320"/>
      <c r="E4" s="85" t="s">
        <v>8</v>
      </c>
      <c r="F4" s="85" t="s">
        <v>5</v>
      </c>
      <c r="G4" s="85" t="s">
        <v>6</v>
      </c>
      <c r="H4" s="86" t="s">
        <v>7</v>
      </c>
    </row>
    <row r="5" spans="1:9" s="81" customFormat="1" ht="18" customHeight="1" x14ac:dyDescent="0.2">
      <c r="A5" s="2" t="s">
        <v>410</v>
      </c>
      <c r="B5" s="3">
        <v>5</v>
      </c>
      <c r="C5" s="2">
        <v>34</v>
      </c>
      <c r="D5" s="2">
        <v>54</v>
      </c>
      <c r="E5" s="4">
        <v>809</v>
      </c>
      <c r="F5" s="2">
        <v>245</v>
      </c>
      <c r="G5" s="2">
        <v>258</v>
      </c>
      <c r="H5" s="2">
        <v>306</v>
      </c>
    </row>
    <row r="6" spans="1:9" s="81" customFormat="1" ht="18" customHeight="1" x14ac:dyDescent="0.2">
      <c r="A6" s="2" t="s">
        <v>411</v>
      </c>
      <c r="B6" s="3">
        <v>5</v>
      </c>
      <c r="C6" s="2">
        <v>35</v>
      </c>
      <c r="D6" s="2">
        <v>56</v>
      </c>
      <c r="E6" s="4">
        <v>743</v>
      </c>
      <c r="F6" s="2">
        <v>208</v>
      </c>
      <c r="G6" s="2">
        <v>276</v>
      </c>
      <c r="H6" s="2">
        <v>259</v>
      </c>
    </row>
    <row r="7" spans="1:9" s="81" customFormat="1" ht="18" customHeight="1" x14ac:dyDescent="0.2">
      <c r="A7" s="2" t="s">
        <v>412</v>
      </c>
      <c r="B7" s="3">
        <v>5</v>
      </c>
      <c r="C7" s="2">
        <v>34</v>
      </c>
      <c r="D7" s="2">
        <v>54</v>
      </c>
      <c r="E7" s="4">
        <v>741</v>
      </c>
      <c r="F7" s="2">
        <v>236</v>
      </c>
      <c r="G7" s="2">
        <v>228</v>
      </c>
      <c r="H7" s="2">
        <v>277</v>
      </c>
    </row>
    <row r="8" spans="1:9" s="81" customFormat="1" ht="18" customHeight="1" x14ac:dyDescent="0.2">
      <c r="A8" s="2" t="s">
        <v>18</v>
      </c>
      <c r="B8" s="3">
        <v>5</v>
      </c>
      <c r="C8" s="2">
        <v>30</v>
      </c>
      <c r="D8" s="2">
        <v>56</v>
      </c>
      <c r="E8" s="4">
        <v>685</v>
      </c>
      <c r="F8" s="2">
        <v>208</v>
      </c>
      <c r="G8" s="2">
        <v>251</v>
      </c>
      <c r="H8" s="2">
        <v>226</v>
      </c>
    </row>
    <row r="9" spans="1:9" s="81" customFormat="1" ht="18" customHeight="1" x14ac:dyDescent="0.2">
      <c r="A9" s="2" t="s">
        <v>19</v>
      </c>
      <c r="B9" s="3">
        <v>5</v>
      </c>
      <c r="C9" s="2">
        <v>32</v>
      </c>
      <c r="D9" s="2">
        <v>54</v>
      </c>
      <c r="E9" s="4">
        <v>704</v>
      </c>
      <c r="F9" s="2">
        <v>210</v>
      </c>
      <c r="G9" s="2">
        <v>236</v>
      </c>
      <c r="H9" s="2">
        <v>258</v>
      </c>
    </row>
    <row r="10" spans="1:9" s="81" customFormat="1" ht="18" customHeight="1" x14ac:dyDescent="0.2">
      <c r="A10" s="2" t="s">
        <v>20</v>
      </c>
      <c r="B10" s="3">
        <v>5</v>
      </c>
      <c r="C10" s="2">
        <v>32</v>
      </c>
      <c r="D10" s="2">
        <v>55</v>
      </c>
      <c r="E10" s="4">
        <v>695</v>
      </c>
      <c r="F10" s="2">
        <v>232</v>
      </c>
      <c r="G10" s="2">
        <v>222</v>
      </c>
      <c r="H10" s="2">
        <v>241</v>
      </c>
    </row>
    <row r="11" spans="1:9" s="81" customFormat="1" ht="18" customHeight="1" x14ac:dyDescent="0.2">
      <c r="A11" s="2" t="s">
        <v>414</v>
      </c>
      <c r="B11" s="3">
        <v>4</v>
      </c>
      <c r="C11" s="2">
        <v>27</v>
      </c>
      <c r="D11" s="2">
        <v>43</v>
      </c>
      <c r="E11" s="4">
        <v>589</v>
      </c>
      <c r="F11" s="2">
        <v>175</v>
      </c>
      <c r="G11" s="2">
        <v>212</v>
      </c>
      <c r="H11" s="2">
        <v>202</v>
      </c>
    </row>
    <row r="12" spans="1:9" s="81" customFormat="1" ht="18" customHeight="1" x14ac:dyDescent="0.2">
      <c r="A12" s="2" t="s">
        <v>444</v>
      </c>
      <c r="B12" s="3">
        <v>4</v>
      </c>
      <c r="C12" s="2">
        <v>26</v>
      </c>
      <c r="D12" s="2">
        <v>40</v>
      </c>
      <c r="E12" s="4">
        <v>574</v>
      </c>
      <c r="F12" s="2">
        <v>171</v>
      </c>
      <c r="G12" s="2">
        <v>190</v>
      </c>
      <c r="H12" s="2">
        <v>213</v>
      </c>
    </row>
    <row r="13" spans="1:9" s="81" customFormat="1" ht="18" customHeight="1" x14ac:dyDescent="0.2">
      <c r="A13" s="2" t="s">
        <v>491</v>
      </c>
      <c r="B13" s="3">
        <v>4</v>
      </c>
      <c r="C13" s="2">
        <v>25</v>
      </c>
      <c r="D13" s="2">
        <v>42</v>
      </c>
      <c r="E13" s="4">
        <v>534</v>
      </c>
      <c r="F13" s="2">
        <v>164</v>
      </c>
      <c r="G13" s="2">
        <v>174</v>
      </c>
      <c r="H13" s="2">
        <v>196</v>
      </c>
    </row>
    <row r="14" spans="1:9" s="81" customFormat="1" ht="18" customHeight="1" thickBot="1" x14ac:dyDescent="0.25">
      <c r="A14" s="6" t="s">
        <v>503</v>
      </c>
      <c r="B14" s="76">
        <v>4</v>
      </c>
      <c r="C14" s="6">
        <v>25</v>
      </c>
      <c r="D14" s="6">
        <v>43</v>
      </c>
      <c r="E14" s="61">
        <v>524</v>
      </c>
      <c r="F14" s="6">
        <v>174</v>
      </c>
      <c r="G14" s="6">
        <v>171</v>
      </c>
      <c r="H14" s="6">
        <v>179</v>
      </c>
    </row>
    <row r="15" spans="1:9" ht="17.25" customHeight="1" x14ac:dyDescent="0.2">
      <c r="A15" s="21" t="s">
        <v>453</v>
      </c>
      <c r="E15" s="2"/>
      <c r="F15" s="2"/>
      <c r="G15" s="2"/>
      <c r="H15" s="2"/>
      <c r="I15" s="2"/>
    </row>
    <row r="16" spans="1:9" ht="17.25" customHeight="1" x14ac:dyDescent="0.2">
      <c r="A16" s="21" t="s">
        <v>452</v>
      </c>
      <c r="E16" s="2"/>
      <c r="F16" s="2"/>
      <c r="G16" s="2"/>
      <c r="H16" s="2"/>
      <c r="I16" s="2"/>
    </row>
    <row r="17" spans="1:9" ht="24" customHeight="1" x14ac:dyDescent="0.2">
      <c r="E17" s="7"/>
      <c r="F17" s="7"/>
      <c r="G17" s="7"/>
      <c r="H17" s="2" t="s">
        <v>479</v>
      </c>
      <c r="I17" s="7"/>
    </row>
    <row r="18" spans="1:9" ht="39.75" customHeight="1" x14ac:dyDescent="0.2"/>
    <row r="19" spans="1:9" ht="20.100000000000001" customHeight="1" x14ac:dyDescent="0.2">
      <c r="A19" s="307" t="s">
        <v>13</v>
      </c>
      <c r="B19" s="58"/>
      <c r="C19" s="58"/>
      <c r="D19" s="58"/>
      <c r="E19" s="58"/>
      <c r="F19" s="58"/>
      <c r="G19" s="58"/>
    </row>
    <row r="20" spans="1:9" ht="19.5" customHeight="1" thickBot="1" x14ac:dyDescent="0.25">
      <c r="A20" s="81"/>
      <c r="B20" s="81"/>
      <c r="C20" s="81"/>
      <c r="D20" s="6" t="s">
        <v>4</v>
      </c>
      <c r="E20" s="7"/>
      <c r="F20" s="312"/>
      <c r="G20" s="312"/>
    </row>
    <row r="21" spans="1:9" ht="20.100000000000001" customHeight="1" x14ac:dyDescent="0.2">
      <c r="A21" s="313" t="s">
        <v>0</v>
      </c>
      <c r="B21" s="315" t="s">
        <v>413</v>
      </c>
      <c r="C21" s="317" t="s">
        <v>9</v>
      </c>
      <c r="D21" s="313" t="s">
        <v>14</v>
      </c>
      <c r="E21" s="43"/>
      <c r="F21" s="88"/>
    </row>
    <row r="22" spans="1:9" ht="20.100000000000001" customHeight="1" x14ac:dyDescent="0.2">
      <c r="A22" s="314"/>
      <c r="B22" s="316"/>
      <c r="C22" s="318"/>
      <c r="D22" s="314"/>
      <c r="E22" s="43"/>
      <c r="F22" s="88"/>
    </row>
    <row r="23" spans="1:9" ht="20.100000000000001" customHeight="1" x14ac:dyDescent="0.2">
      <c r="A23" s="2" t="s">
        <v>18</v>
      </c>
      <c r="B23" s="3">
        <v>3</v>
      </c>
      <c r="C23" s="2">
        <v>24</v>
      </c>
      <c r="D23" s="2">
        <v>61</v>
      </c>
    </row>
    <row r="24" spans="1:9" ht="20.100000000000001" customHeight="1" x14ac:dyDescent="0.2">
      <c r="A24" s="2" t="s">
        <v>19</v>
      </c>
      <c r="B24" s="3">
        <v>3</v>
      </c>
      <c r="C24" s="2">
        <v>24</v>
      </c>
      <c r="D24" s="2">
        <v>64</v>
      </c>
    </row>
    <row r="25" spans="1:9" ht="20.100000000000001" customHeight="1" x14ac:dyDescent="0.2">
      <c r="A25" s="2" t="s">
        <v>20</v>
      </c>
      <c r="B25" s="3">
        <v>3</v>
      </c>
      <c r="C25" s="2">
        <v>23</v>
      </c>
      <c r="D25" s="2">
        <v>61</v>
      </c>
    </row>
    <row r="26" spans="1:9" ht="20.100000000000001" customHeight="1" x14ac:dyDescent="0.2">
      <c r="A26" s="2" t="s">
        <v>414</v>
      </c>
      <c r="B26" s="3">
        <v>4</v>
      </c>
      <c r="C26" s="2">
        <v>27</v>
      </c>
      <c r="D26" s="2">
        <v>71</v>
      </c>
    </row>
    <row r="27" spans="1:9" ht="20.100000000000001" customHeight="1" x14ac:dyDescent="0.2">
      <c r="A27" s="2" t="s">
        <v>444</v>
      </c>
      <c r="B27" s="3">
        <v>4</v>
      </c>
      <c r="C27" s="2">
        <v>26</v>
      </c>
      <c r="D27" s="2">
        <v>72</v>
      </c>
    </row>
    <row r="28" spans="1:9" ht="20.100000000000001" customHeight="1" x14ac:dyDescent="0.2">
      <c r="A28" s="2" t="s">
        <v>491</v>
      </c>
      <c r="B28" s="3">
        <v>4</v>
      </c>
      <c r="C28" s="2">
        <v>26</v>
      </c>
      <c r="D28" s="2">
        <v>78</v>
      </c>
    </row>
    <row r="29" spans="1:9" ht="20.100000000000001" customHeight="1" thickBot="1" x14ac:dyDescent="0.25">
      <c r="A29" s="6" t="s">
        <v>503</v>
      </c>
      <c r="B29" s="76">
        <v>4</v>
      </c>
      <c r="C29" s="6">
        <v>27</v>
      </c>
      <c r="D29" s="6">
        <v>79</v>
      </c>
      <c r="I29" s="81"/>
    </row>
    <row r="30" spans="1:9" ht="17.25" customHeight="1" thickBot="1" x14ac:dyDescent="0.25">
      <c r="C30" s="36"/>
      <c r="D30" s="36"/>
      <c r="E30" s="36"/>
      <c r="F30" s="36"/>
      <c r="G30" s="36"/>
      <c r="H30" s="36"/>
      <c r="I30" s="81"/>
    </row>
    <row r="31" spans="1:9" ht="20.100000000000001" customHeight="1" x14ac:dyDescent="0.2">
      <c r="A31" s="313" t="s">
        <v>0</v>
      </c>
      <c r="B31" s="89" t="s">
        <v>10</v>
      </c>
      <c r="C31" s="89"/>
      <c r="D31" s="89"/>
      <c r="E31" s="89"/>
      <c r="F31" s="89"/>
      <c r="G31" s="89"/>
      <c r="H31" s="90"/>
      <c r="I31" s="81"/>
    </row>
    <row r="32" spans="1:9" ht="20.100000000000001" customHeight="1" x14ac:dyDescent="0.2">
      <c r="A32" s="314"/>
      <c r="B32" s="85" t="s">
        <v>8</v>
      </c>
      <c r="C32" s="85" t="s">
        <v>15</v>
      </c>
      <c r="D32" s="85" t="s">
        <v>16</v>
      </c>
      <c r="E32" s="85" t="s">
        <v>17</v>
      </c>
      <c r="F32" s="85" t="s">
        <v>5</v>
      </c>
      <c r="G32" s="85" t="s">
        <v>6</v>
      </c>
      <c r="H32" s="86" t="s">
        <v>7</v>
      </c>
    </row>
    <row r="33" spans="1:9" ht="20.100000000000001" customHeight="1" x14ac:dyDescent="0.2">
      <c r="A33" s="2" t="s">
        <v>18</v>
      </c>
      <c r="B33" s="5">
        <f>SUM(C33:H33)</f>
        <v>616</v>
      </c>
      <c r="C33" s="2">
        <v>3</v>
      </c>
      <c r="D33" s="2">
        <v>27</v>
      </c>
      <c r="E33" s="2">
        <v>53</v>
      </c>
      <c r="F33" s="2">
        <v>161</v>
      </c>
      <c r="G33" s="2">
        <v>180</v>
      </c>
      <c r="H33" s="2">
        <v>192</v>
      </c>
    </row>
    <row r="34" spans="1:9" ht="20.100000000000001" customHeight="1" x14ac:dyDescent="0.2">
      <c r="A34" s="2" t="s">
        <v>19</v>
      </c>
      <c r="B34" s="5">
        <f>SUM(C34:H34)</f>
        <v>600</v>
      </c>
      <c r="C34" s="2">
        <v>3</v>
      </c>
      <c r="D34" s="2">
        <v>27</v>
      </c>
      <c r="E34" s="2">
        <v>50</v>
      </c>
      <c r="F34" s="2">
        <v>172</v>
      </c>
      <c r="G34" s="2">
        <v>164</v>
      </c>
      <c r="H34" s="2">
        <v>184</v>
      </c>
    </row>
    <row r="35" spans="1:9" ht="20.100000000000001" customHeight="1" x14ac:dyDescent="0.2">
      <c r="A35" s="2" t="s">
        <v>20</v>
      </c>
      <c r="B35" s="5">
        <v>558</v>
      </c>
      <c r="C35" s="2">
        <v>2</v>
      </c>
      <c r="D35" s="2">
        <v>28</v>
      </c>
      <c r="E35" s="2">
        <v>52</v>
      </c>
      <c r="F35" s="2">
        <v>140</v>
      </c>
      <c r="G35" s="2">
        <v>175</v>
      </c>
      <c r="H35" s="2">
        <v>161</v>
      </c>
    </row>
    <row r="36" spans="1:9" ht="20.100000000000001" customHeight="1" x14ac:dyDescent="0.2">
      <c r="A36" s="2" t="s">
        <v>414</v>
      </c>
      <c r="B36" s="5">
        <v>637</v>
      </c>
      <c r="C36" s="2">
        <v>3</v>
      </c>
      <c r="D36" s="2">
        <v>36</v>
      </c>
      <c r="E36" s="2">
        <v>62</v>
      </c>
      <c r="F36" s="2">
        <v>176</v>
      </c>
      <c r="G36" s="2">
        <v>169</v>
      </c>
      <c r="H36" s="2">
        <v>191</v>
      </c>
    </row>
    <row r="37" spans="1:9" ht="20.100000000000001" customHeight="1" x14ac:dyDescent="0.2">
      <c r="A37" s="2" t="s">
        <v>444</v>
      </c>
      <c r="B37" s="5">
        <v>615</v>
      </c>
      <c r="C37" s="2">
        <v>3</v>
      </c>
      <c r="D37" s="2">
        <v>35</v>
      </c>
      <c r="E37" s="2">
        <v>59</v>
      </c>
      <c r="F37" s="2">
        <v>173</v>
      </c>
      <c r="G37" s="2">
        <v>178</v>
      </c>
      <c r="H37" s="2">
        <v>167</v>
      </c>
    </row>
    <row r="38" spans="1:9" ht="20.100000000000001" customHeight="1" x14ac:dyDescent="0.2">
      <c r="A38" s="2" t="s">
        <v>491</v>
      </c>
      <c r="B38" s="5">
        <v>621</v>
      </c>
      <c r="C38" s="2">
        <v>3</v>
      </c>
      <c r="D38" s="2">
        <v>36</v>
      </c>
      <c r="E38" s="2">
        <v>56</v>
      </c>
      <c r="F38" s="2">
        <v>176</v>
      </c>
      <c r="G38" s="2">
        <v>172</v>
      </c>
      <c r="H38" s="2">
        <v>178</v>
      </c>
    </row>
    <row r="39" spans="1:9" ht="20.100000000000001" customHeight="1" thickBot="1" x14ac:dyDescent="0.25">
      <c r="A39" s="6" t="s">
        <v>503</v>
      </c>
      <c r="B39" s="77">
        <v>624</v>
      </c>
      <c r="C39" s="6">
        <v>2</v>
      </c>
      <c r="D39" s="6">
        <v>37</v>
      </c>
      <c r="E39" s="6">
        <v>61</v>
      </c>
      <c r="F39" s="6">
        <v>174</v>
      </c>
      <c r="G39" s="6">
        <v>175</v>
      </c>
      <c r="H39" s="6">
        <v>175</v>
      </c>
    </row>
    <row r="40" spans="1:9" ht="20.100000000000001" customHeight="1" x14ac:dyDescent="0.2">
      <c r="A40" s="21" t="s">
        <v>454</v>
      </c>
    </row>
    <row r="41" spans="1:9" ht="17.25" customHeight="1" x14ac:dyDescent="0.2">
      <c r="E41" s="7"/>
      <c r="F41" s="7"/>
      <c r="G41" s="7"/>
      <c r="H41" s="2" t="s">
        <v>479</v>
      </c>
      <c r="I41" s="7"/>
    </row>
  </sheetData>
  <mergeCells count="10">
    <mergeCell ref="A31:A32"/>
    <mergeCell ref="B3:B4"/>
    <mergeCell ref="C3:C4"/>
    <mergeCell ref="D3:D4"/>
    <mergeCell ref="A3:A4"/>
    <mergeCell ref="F20:G20"/>
    <mergeCell ref="D21:D22"/>
    <mergeCell ref="B21:B22"/>
    <mergeCell ref="C21:C22"/>
    <mergeCell ref="A21:A22"/>
  </mergeCells>
  <phoneticPr fontId="3"/>
  <pageMargins left="0.78740157480314965" right="0.78740157480314965" top="0.78740157480314965" bottom="0.78740157480314965" header="0.51181102362204722" footer="0.31496062992125984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BreakPreview" zoomScale="80" zoomScaleNormal="100" zoomScaleSheetLayoutView="80" workbookViewId="0">
      <selection activeCell="C27" sqref="C27"/>
    </sheetView>
  </sheetViews>
  <sheetFormatPr defaultColWidth="9" defaultRowHeight="20.100000000000001" customHeight="1" x14ac:dyDescent="0.2"/>
  <cols>
    <col min="1" max="1" width="10.44140625" style="21" customWidth="1"/>
    <col min="2" max="2" width="9.6640625" style="21" customWidth="1"/>
    <col min="3" max="9" width="10.77734375" style="21" customWidth="1"/>
    <col min="10" max="16384" width="9" style="21"/>
  </cols>
  <sheetData>
    <row r="1" spans="1:7" ht="20.100000000000001" customHeight="1" x14ac:dyDescent="0.2">
      <c r="A1" s="307" t="s">
        <v>36</v>
      </c>
      <c r="B1" s="58"/>
      <c r="C1" s="58"/>
      <c r="D1" s="58"/>
      <c r="E1" s="58"/>
      <c r="F1" s="58"/>
      <c r="G1" s="58"/>
    </row>
    <row r="2" spans="1:7" ht="15" customHeight="1" thickBot="1" x14ac:dyDescent="0.25">
      <c r="A2" s="81"/>
      <c r="B2" s="81"/>
      <c r="C2" s="81"/>
      <c r="D2" s="81"/>
      <c r="E2" s="81"/>
      <c r="F2" s="6" t="s">
        <v>4</v>
      </c>
      <c r="G2" s="7"/>
    </row>
    <row r="3" spans="1:7" ht="18" customHeight="1" x14ac:dyDescent="0.2">
      <c r="A3" s="313" t="s">
        <v>0</v>
      </c>
      <c r="B3" s="317" t="s">
        <v>35</v>
      </c>
      <c r="C3" s="317" t="s">
        <v>9</v>
      </c>
      <c r="D3" s="317" t="s">
        <v>34</v>
      </c>
      <c r="E3" s="325" t="s">
        <v>33</v>
      </c>
      <c r="F3" s="299" t="s">
        <v>32</v>
      </c>
      <c r="G3" s="81"/>
    </row>
    <row r="4" spans="1:7" ht="13.2" x14ac:dyDescent="0.2">
      <c r="A4" s="323"/>
      <c r="B4" s="324"/>
      <c r="C4" s="324"/>
      <c r="D4" s="324"/>
      <c r="E4" s="326"/>
      <c r="F4" s="88" t="s">
        <v>31</v>
      </c>
    </row>
    <row r="5" spans="1:7" ht="18" customHeight="1" x14ac:dyDescent="0.2">
      <c r="A5" s="314"/>
      <c r="B5" s="318"/>
      <c r="C5" s="318"/>
      <c r="D5" s="318"/>
      <c r="E5" s="327"/>
      <c r="F5" s="300" t="s">
        <v>30</v>
      </c>
    </row>
    <row r="6" spans="1:7" s="81" customFormat="1" ht="20.100000000000001" customHeight="1" x14ac:dyDescent="0.2">
      <c r="A6" s="2" t="s">
        <v>410</v>
      </c>
      <c r="B6" s="3">
        <v>7</v>
      </c>
      <c r="C6" s="2">
        <v>124</v>
      </c>
      <c r="D6" s="2">
        <v>189</v>
      </c>
      <c r="E6" s="10">
        <v>3707</v>
      </c>
      <c r="F6" s="9">
        <v>19.613756613756614</v>
      </c>
    </row>
    <row r="7" spans="1:7" s="81" customFormat="1" ht="20.100000000000001" customHeight="1" x14ac:dyDescent="0.2">
      <c r="A7" s="2" t="s">
        <v>411</v>
      </c>
      <c r="B7" s="3">
        <v>7</v>
      </c>
      <c r="C7" s="2">
        <v>126</v>
      </c>
      <c r="D7" s="2">
        <v>190</v>
      </c>
      <c r="E7" s="10">
        <v>3673</v>
      </c>
      <c r="F7" s="9">
        <v>19.331578947368421</v>
      </c>
    </row>
    <row r="8" spans="1:7" s="81" customFormat="1" ht="20.100000000000001" customHeight="1" x14ac:dyDescent="0.2">
      <c r="A8" s="2" t="s">
        <v>412</v>
      </c>
      <c r="B8" s="3">
        <v>7</v>
      </c>
      <c r="C8" s="2">
        <v>128</v>
      </c>
      <c r="D8" s="2">
        <v>197</v>
      </c>
      <c r="E8" s="10">
        <v>3683</v>
      </c>
      <c r="F8" s="9">
        <v>18.695431472081218</v>
      </c>
    </row>
    <row r="9" spans="1:7" s="81" customFormat="1" ht="20.100000000000001" customHeight="1" x14ac:dyDescent="0.2">
      <c r="A9" s="2" t="s">
        <v>18</v>
      </c>
      <c r="B9" s="3">
        <v>7</v>
      </c>
      <c r="C9" s="2">
        <v>127</v>
      </c>
      <c r="D9" s="2">
        <v>193</v>
      </c>
      <c r="E9" s="10">
        <v>3634</v>
      </c>
      <c r="F9" s="9">
        <v>18.82901554404145</v>
      </c>
    </row>
    <row r="10" spans="1:7" s="81" customFormat="1" ht="20.100000000000001" customHeight="1" x14ac:dyDescent="0.2">
      <c r="A10" s="2" t="s">
        <v>19</v>
      </c>
      <c r="B10" s="3">
        <v>7</v>
      </c>
      <c r="C10" s="2">
        <v>126</v>
      </c>
      <c r="D10" s="2">
        <v>193</v>
      </c>
      <c r="E10" s="10">
        <v>3590</v>
      </c>
      <c r="F10" s="9">
        <v>18.60103626943005</v>
      </c>
    </row>
    <row r="11" spans="1:7" s="81" customFormat="1" ht="20.100000000000001" customHeight="1" x14ac:dyDescent="0.2">
      <c r="A11" s="2" t="s">
        <v>20</v>
      </c>
      <c r="B11" s="3">
        <v>7</v>
      </c>
      <c r="C11" s="2">
        <v>129</v>
      </c>
      <c r="D11" s="2">
        <v>200</v>
      </c>
      <c r="E11" s="10">
        <v>3615</v>
      </c>
      <c r="F11" s="9">
        <v>18.100000000000001</v>
      </c>
    </row>
    <row r="12" spans="1:7" s="81" customFormat="1" ht="20.100000000000001" customHeight="1" x14ac:dyDescent="0.2">
      <c r="A12" s="2" t="s">
        <v>414</v>
      </c>
      <c r="B12" s="3">
        <v>7</v>
      </c>
      <c r="C12" s="2">
        <v>127</v>
      </c>
      <c r="D12" s="2">
        <v>189</v>
      </c>
      <c r="E12" s="10">
        <v>3546</v>
      </c>
      <c r="F12" s="9">
        <v>18.8</v>
      </c>
    </row>
    <row r="13" spans="1:7" s="81" customFormat="1" ht="20.100000000000001" customHeight="1" x14ac:dyDescent="0.2">
      <c r="A13" s="2" t="s">
        <v>444</v>
      </c>
      <c r="B13" s="3">
        <v>7</v>
      </c>
      <c r="C13" s="2">
        <v>131</v>
      </c>
      <c r="D13" s="2">
        <v>189</v>
      </c>
      <c r="E13" s="10">
        <v>3533</v>
      </c>
      <c r="F13" s="9">
        <v>18.7</v>
      </c>
    </row>
    <row r="14" spans="1:7" s="81" customFormat="1" ht="20.100000000000001" customHeight="1" x14ac:dyDescent="0.2">
      <c r="A14" s="2" t="s">
        <v>491</v>
      </c>
      <c r="B14" s="3">
        <v>7</v>
      </c>
      <c r="C14" s="2">
        <v>130</v>
      </c>
      <c r="D14" s="2">
        <v>201</v>
      </c>
      <c r="E14" s="10">
        <v>3430</v>
      </c>
      <c r="F14" s="9">
        <v>17.100000000000001</v>
      </c>
    </row>
    <row r="15" spans="1:7" s="81" customFormat="1" ht="20.100000000000001" customHeight="1" thickBot="1" x14ac:dyDescent="0.25">
      <c r="A15" s="183" t="s">
        <v>503</v>
      </c>
      <c r="B15" s="76">
        <v>7</v>
      </c>
      <c r="C15" s="6">
        <v>131</v>
      </c>
      <c r="D15" s="6">
        <v>203</v>
      </c>
      <c r="E15" s="60">
        <v>3364</v>
      </c>
      <c r="F15" s="301">
        <v>16.600000000000001</v>
      </c>
    </row>
    <row r="16" spans="1:7" ht="17.25" customHeight="1" x14ac:dyDescent="0.2">
      <c r="B16" s="249"/>
      <c r="C16" s="249"/>
      <c r="D16" s="249"/>
      <c r="E16" s="249"/>
      <c r="F16" s="302" t="s">
        <v>479</v>
      </c>
      <c r="G16" s="45"/>
    </row>
    <row r="17" spans="1:9" ht="21.75" customHeight="1" x14ac:dyDescent="0.2">
      <c r="A17" s="10"/>
      <c r="B17" s="10"/>
      <c r="C17" s="10"/>
      <c r="D17" s="10"/>
      <c r="E17" s="10"/>
      <c r="F17" s="10"/>
      <c r="G17" s="10"/>
    </row>
    <row r="18" spans="1:9" ht="17.25" customHeight="1" x14ac:dyDescent="0.2"/>
    <row r="19" spans="1:9" ht="20.100000000000001" customHeight="1" x14ac:dyDescent="0.2">
      <c r="A19" s="308" t="s">
        <v>29</v>
      </c>
      <c r="B19" s="303"/>
      <c r="C19" s="258"/>
      <c r="D19" s="258"/>
      <c r="E19" s="258"/>
      <c r="F19" s="258"/>
      <c r="G19" s="258"/>
      <c r="H19" s="258"/>
      <c r="I19" s="304"/>
    </row>
    <row r="20" spans="1:9" ht="15" customHeight="1" thickBot="1" x14ac:dyDescent="0.25">
      <c r="A20" s="81"/>
      <c r="B20" s="81"/>
      <c r="C20" s="81"/>
      <c r="D20" s="81"/>
      <c r="E20" s="81"/>
      <c r="G20" s="162"/>
      <c r="H20" s="6" t="s">
        <v>28</v>
      </c>
      <c r="I20" s="7"/>
    </row>
    <row r="21" spans="1:9" ht="20.100000000000001" customHeight="1" x14ac:dyDescent="0.2">
      <c r="A21" s="228" t="s">
        <v>0</v>
      </c>
      <c r="B21" s="305" t="s">
        <v>27</v>
      </c>
      <c r="C21" s="297" t="s">
        <v>26</v>
      </c>
      <c r="D21" s="297" t="s">
        <v>25</v>
      </c>
      <c r="E21" s="297" t="s">
        <v>24</v>
      </c>
      <c r="F21" s="297" t="s">
        <v>23</v>
      </c>
      <c r="G21" s="297" t="s">
        <v>22</v>
      </c>
      <c r="H21" s="298" t="s">
        <v>21</v>
      </c>
      <c r="I21" s="81"/>
    </row>
    <row r="22" spans="1:9" s="81" customFormat="1" ht="20.100000000000001" customHeight="1" x14ac:dyDescent="0.2">
      <c r="A22" s="2" t="s">
        <v>410</v>
      </c>
      <c r="B22" s="8">
        <v>3707</v>
      </c>
      <c r="C22" s="7">
        <v>603</v>
      </c>
      <c r="D22" s="7">
        <v>581</v>
      </c>
      <c r="E22" s="7">
        <v>627</v>
      </c>
      <c r="F22" s="7">
        <v>642</v>
      </c>
      <c r="G22" s="7">
        <v>622</v>
      </c>
      <c r="H22" s="7">
        <v>632</v>
      </c>
    </row>
    <row r="23" spans="1:9" s="81" customFormat="1" ht="20.100000000000001" customHeight="1" x14ac:dyDescent="0.2">
      <c r="A23" s="2" t="s">
        <v>411</v>
      </c>
      <c r="B23" s="8">
        <v>3673</v>
      </c>
      <c r="C23" s="7">
        <v>573</v>
      </c>
      <c r="D23" s="7">
        <v>606</v>
      </c>
      <c r="E23" s="7">
        <v>582</v>
      </c>
      <c r="F23" s="7">
        <v>638</v>
      </c>
      <c r="G23" s="7">
        <v>649</v>
      </c>
      <c r="H23" s="7">
        <v>625</v>
      </c>
    </row>
    <row r="24" spans="1:9" s="81" customFormat="1" ht="20.100000000000001" customHeight="1" x14ac:dyDescent="0.2">
      <c r="A24" s="2" t="s">
        <v>412</v>
      </c>
      <c r="B24" s="8">
        <v>3683</v>
      </c>
      <c r="C24" s="7">
        <v>619</v>
      </c>
      <c r="D24" s="7">
        <v>580</v>
      </c>
      <c r="E24" s="7">
        <v>613</v>
      </c>
      <c r="F24" s="7">
        <v>584</v>
      </c>
      <c r="G24" s="7">
        <v>635</v>
      </c>
      <c r="H24" s="7">
        <v>652</v>
      </c>
    </row>
    <row r="25" spans="1:9" s="81" customFormat="1" ht="20.100000000000001" customHeight="1" x14ac:dyDescent="0.2">
      <c r="A25" s="2" t="s">
        <v>18</v>
      </c>
      <c r="B25" s="8">
        <v>3634</v>
      </c>
      <c r="C25" s="7">
        <v>601</v>
      </c>
      <c r="D25" s="7">
        <v>619</v>
      </c>
      <c r="E25" s="7">
        <v>581</v>
      </c>
      <c r="F25" s="7">
        <v>613</v>
      </c>
      <c r="G25" s="7">
        <v>587</v>
      </c>
      <c r="H25" s="7">
        <v>633</v>
      </c>
    </row>
    <row r="26" spans="1:9" s="81" customFormat="1" ht="20.100000000000001" customHeight="1" x14ac:dyDescent="0.2">
      <c r="A26" s="2" t="s">
        <v>19</v>
      </c>
      <c r="B26" s="8">
        <v>3590</v>
      </c>
      <c r="C26" s="7">
        <v>579</v>
      </c>
      <c r="D26" s="7">
        <v>604</v>
      </c>
      <c r="E26" s="7">
        <v>624</v>
      </c>
      <c r="F26" s="7">
        <v>581</v>
      </c>
      <c r="G26" s="7">
        <v>616</v>
      </c>
      <c r="H26" s="7">
        <v>586</v>
      </c>
    </row>
    <row r="27" spans="1:9" s="81" customFormat="1" ht="20.100000000000001" customHeight="1" x14ac:dyDescent="0.2">
      <c r="A27" s="2" t="s">
        <v>20</v>
      </c>
      <c r="B27" s="8">
        <v>3615</v>
      </c>
      <c r="C27" s="7">
        <v>614</v>
      </c>
      <c r="D27" s="7">
        <v>577</v>
      </c>
      <c r="E27" s="7">
        <v>601</v>
      </c>
      <c r="F27" s="7">
        <v>625</v>
      </c>
      <c r="G27" s="7">
        <v>581</v>
      </c>
      <c r="H27" s="7">
        <v>617</v>
      </c>
    </row>
    <row r="28" spans="1:9" s="81" customFormat="1" ht="20.100000000000001" customHeight="1" x14ac:dyDescent="0.2">
      <c r="A28" s="2" t="s">
        <v>414</v>
      </c>
      <c r="B28" s="8">
        <v>3546</v>
      </c>
      <c r="C28" s="7">
        <v>543</v>
      </c>
      <c r="D28" s="7">
        <v>611</v>
      </c>
      <c r="E28" s="7">
        <v>579</v>
      </c>
      <c r="F28" s="7">
        <v>612</v>
      </c>
      <c r="G28" s="7">
        <v>623</v>
      </c>
      <c r="H28" s="7">
        <v>578</v>
      </c>
    </row>
    <row r="29" spans="1:9" s="81" customFormat="1" ht="20.100000000000001" customHeight="1" x14ac:dyDescent="0.2">
      <c r="A29" s="2" t="s">
        <v>444</v>
      </c>
      <c r="B29" s="8">
        <v>3533</v>
      </c>
      <c r="C29" s="7">
        <v>551</v>
      </c>
      <c r="D29" s="7">
        <v>543</v>
      </c>
      <c r="E29" s="7">
        <v>612</v>
      </c>
      <c r="F29" s="7">
        <v>593</v>
      </c>
      <c r="G29" s="7">
        <v>608</v>
      </c>
      <c r="H29" s="7">
        <v>626</v>
      </c>
    </row>
    <row r="30" spans="1:9" s="81" customFormat="1" ht="20.100000000000001" customHeight="1" x14ac:dyDescent="0.2">
      <c r="A30" s="2" t="s">
        <v>491</v>
      </c>
      <c r="B30" s="8">
        <v>3430</v>
      </c>
      <c r="C30" s="7">
        <v>520</v>
      </c>
      <c r="D30" s="7">
        <v>552</v>
      </c>
      <c r="E30" s="7">
        <v>545</v>
      </c>
      <c r="F30" s="7">
        <v>612</v>
      </c>
      <c r="G30" s="7">
        <v>594</v>
      </c>
      <c r="H30" s="7">
        <v>607</v>
      </c>
    </row>
    <row r="31" spans="1:9" s="81" customFormat="1" ht="20.100000000000001" customHeight="1" thickBot="1" x14ac:dyDescent="0.25">
      <c r="A31" s="6" t="s">
        <v>503</v>
      </c>
      <c r="B31" s="78">
        <v>3364</v>
      </c>
      <c r="C31" s="6">
        <v>529</v>
      </c>
      <c r="D31" s="6">
        <v>519</v>
      </c>
      <c r="E31" s="6">
        <v>555</v>
      </c>
      <c r="F31" s="6">
        <v>548</v>
      </c>
      <c r="G31" s="6">
        <v>617</v>
      </c>
      <c r="H31" s="6">
        <v>596</v>
      </c>
    </row>
    <row r="32" spans="1:9" ht="17.25" customHeight="1" x14ac:dyDescent="0.2">
      <c r="E32" s="7"/>
      <c r="F32" s="7"/>
      <c r="G32" s="7"/>
      <c r="H32" s="2" t="s">
        <v>479</v>
      </c>
      <c r="I32" s="7"/>
    </row>
  </sheetData>
  <mergeCells count="5">
    <mergeCell ref="A3:A5"/>
    <mergeCell ref="D3:D5"/>
    <mergeCell ref="E3:E5"/>
    <mergeCell ref="B3:B5"/>
    <mergeCell ref="C3:C5"/>
  </mergeCells>
  <phoneticPr fontId="3"/>
  <pageMargins left="0.78740157480314965" right="0.78740157480314965" top="0.78740157480314965" bottom="0.78740157480314965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view="pageBreakPreview" topLeftCell="A23" zoomScale="90" zoomScaleNormal="100" zoomScaleSheetLayoutView="90" workbookViewId="0">
      <selection activeCell="A38" sqref="A38"/>
    </sheetView>
  </sheetViews>
  <sheetFormatPr defaultColWidth="7.77734375" defaultRowHeight="15" customHeight="1" x14ac:dyDescent="0.2"/>
  <cols>
    <col min="1" max="1" width="13" style="21" customWidth="1"/>
    <col min="2" max="6" width="13.44140625" style="21" customWidth="1"/>
    <col min="7" max="16384" width="7.77734375" style="21"/>
  </cols>
  <sheetData>
    <row r="1" spans="1:6" ht="20.100000000000001" customHeight="1" x14ac:dyDescent="0.2">
      <c r="A1" s="307" t="s">
        <v>55</v>
      </c>
      <c r="B1" s="58"/>
      <c r="C1" s="58"/>
      <c r="D1" s="58"/>
      <c r="E1" s="58"/>
      <c r="F1" s="58"/>
    </row>
    <row r="2" spans="1:6" ht="15" customHeight="1" thickBot="1" x14ac:dyDescent="0.25">
      <c r="A2" s="81"/>
      <c r="B2" s="81"/>
      <c r="C2" s="81"/>
      <c r="D2" s="81"/>
      <c r="F2" s="60" t="s">
        <v>54</v>
      </c>
    </row>
    <row r="3" spans="1:6" ht="20.100000000000001" customHeight="1" x14ac:dyDescent="0.2">
      <c r="A3" s="321" t="s">
        <v>0</v>
      </c>
      <c r="B3" s="328" t="s">
        <v>35</v>
      </c>
      <c r="C3" s="319" t="s">
        <v>9</v>
      </c>
      <c r="D3" s="319" t="s">
        <v>53</v>
      </c>
      <c r="E3" s="330" t="s">
        <v>52</v>
      </c>
      <c r="F3" s="279" t="s">
        <v>51</v>
      </c>
    </row>
    <row r="4" spans="1:6" ht="20.100000000000001" customHeight="1" x14ac:dyDescent="0.2">
      <c r="A4" s="322"/>
      <c r="B4" s="329"/>
      <c r="C4" s="320"/>
      <c r="D4" s="320"/>
      <c r="E4" s="331"/>
      <c r="F4" s="295" t="s">
        <v>50</v>
      </c>
    </row>
    <row r="5" spans="1:6" s="81" customFormat="1" ht="17.25" customHeight="1" x14ac:dyDescent="0.2">
      <c r="A5" s="2" t="s">
        <v>410</v>
      </c>
      <c r="B5" s="3">
        <v>4</v>
      </c>
      <c r="C5" s="2">
        <v>59</v>
      </c>
      <c r="D5" s="2">
        <v>116</v>
      </c>
      <c r="E5" s="10">
        <v>1960</v>
      </c>
      <c r="F5" s="9">
        <v>16.896551724137932</v>
      </c>
    </row>
    <row r="6" spans="1:6" s="81" customFormat="1" ht="17.25" customHeight="1" x14ac:dyDescent="0.2">
      <c r="A6" s="2" t="s">
        <v>411</v>
      </c>
      <c r="B6" s="3">
        <v>4</v>
      </c>
      <c r="C6" s="2">
        <v>60</v>
      </c>
      <c r="D6" s="2">
        <v>117</v>
      </c>
      <c r="E6" s="10">
        <v>1909</v>
      </c>
      <c r="F6" s="9">
        <v>16.316239316239315</v>
      </c>
    </row>
    <row r="7" spans="1:6" s="81" customFormat="1" ht="17.25" customHeight="1" x14ac:dyDescent="0.2">
      <c r="A7" s="2" t="s">
        <v>412</v>
      </c>
      <c r="B7" s="3">
        <v>4</v>
      </c>
      <c r="C7" s="2">
        <v>58</v>
      </c>
      <c r="D7" s="2">
        <v>115</v>
      </c>
      <c r="E7" s="10">
        <v>1842</v>
      </c>
      <c r="F7" s="9">
        <v>16.017391304347825</v>
      </c>
    </row>
    <row r="8" spans="1:6" s="81" customFormat="1" ht="17.25" customHeight="1" x14ac:dyDescent="0.2">
      <c r="A8" s="2" t="s">
        <v>18</v>
      </c>
      <c r="B8" s="3">
        <v>4</v>
      </c>
      <c r="C8" s="2">
        <v>60</v>
      </c>
      <c r="D8" s="2">
        <v>118</v>
      </c>
      <c r="E8" s="10">
        <v>1836</v>
      </c>
      <c r="F8" s="9">
        <v>15.559322033898304</v>
      </c>
    </row>
    <row r="9" spans="1:6" s="81" customFormat="1" ht="17.25" customHeight="1" x14ac:dyDescent="0.2">
      <c r="A9" s="2" t="s">
        <v>19</v>
      </c>
      <c r="B9" s="3">
        <v>4</v>
      </c>
      <c r="C9" s="2">
        <v>60</v>
      </c>
      <c r="D9" s="2">
        <v>118</v>
      </c>
      <c r="E9" s="10">
        <v>1830</v>
      </c>
      <c r="F9" s="9">
        <v>15.508474576271187</v>
      </c>
    </row>
    <row r="10" spans="1:6" s="81" customFormat="1" ht="17.25" customHeight="1" x14ac:dyDescent="0.2">
      <c r="A10" s="2" t="s">
        <v>20</v>
      </c>
      <c r="B10" s="3">
        <v>4</v>
      </c>
      <c r="C10" s="2">
        <v>58</v>
      </c>
      <c r="D10" s="2">
        <v>116</v>
      </c>
      <c r="E10" s="10">
        <v>1785</v>
      </c>
      <c r="F10" s="9">
        <v>15.4</v>
      </c>
    </row>
    <row r="11" spans="1:6" s="81" customFormat="1" ht="17.25" customHeight="1" x14ac:dyDescent="0.2">
      <c r="A11" s="2" t="s">
        <v>414</v>
      </c>
      <c r="B11" s="3">
        <v>4</v>
      </c>
      <c r="C11" s="2">
        <v>58</v>
      </c>
      <c r="D11" s="2">
        <v>115</v>
      </c>
      <c r="E11" s="10">
        <v>1752</v>
      </c>
      <c r="F11" s="9">
        <v>15.2</v>
      </c>
    </row>
    <row r="12" spans="1:6" s="81" customFormat="1" ht="17.25" customHeight="1" x14ac:dyDescent="0.2">
      <c r="A12" s="2" t="s">
        <v>444</v>
      </c>
      <c r="B12" s="3">
        <v>4</v>
      </c>
      <c r="C12" s="2">
        <v>56</v>
      </c>
      <c r="D12" s="2">
        <v>115</v>
      </c>
      <c r="E12" s="10">
        <v>1711</v>
      </c>
      <c r="F12" s="9">
        <v>14.9</v>
      </c>
    </row>
    <row r="13" spans="1:6" s="81" customFormat="1" ht="17.25" customHeight="1" x14ac:dyDescent="0.2">
      <c r="A13" s="2" t="s">
        <v>491</v>
      </c>
      <c r="B13" s="3">
        <v>4</v>
      </c>
      <c r="C13" s="2">
        <v>58</v>
      </c>
      <c r="D13" s="2">
        <v>121</v>
      </c>
      <c r="E13" s="10">
        <v>1749</v>
      </c>
      <c r="F13" s="9">
        <v>14.5</v>
      </c>
    </row>
    <row r="14" spans="1:6" s="81" customFormat="1" ht="17.25" customHeight="1" thickBot="1" x14ac:dyDescent="0.25">
      <c r="A14" s="183" t="s">
        <v>503</v>
      </c>
      <c r="B14" s="76">
        <v>4</v>
      </c>
      <c r="C14" s="6">
        <v>59</v>
      </c>
      <c r="D14" s="6">
        <v>120</v>
      </c>
      <c r="E14" s="60">
        <v>1748</v>
      </c>
      <c r="F14" s="79">
        <v>14.6</v>
      </c>
    </row>
    <row r="15" spans="1:6" ht="20.100000000000001" customHeight="1" x14ac:dyDescent="0.2">
      <c r="C15" s="202"/>
      <c r="D15" s="202"/>
      <c r="E15" s="202"/>
      <c r="F15" s="277" t="s">
        <v>479</v>
      </c>
    </row>
    <row r="16" spans="1:6" ht="20.100000000000001" customHeight="1" x14ac:dyDescent="0.2"/>
    <row r="17" spans="1:6" ht="20.100000000000001" customHeight="1" x14ac:dyDescent="0.2">
      <c r="A17" s="307" t="s">
        <v>49</v>
      </c>
      <c r="B17" s="58"/>
      <c r="C17" s="58"/>
      <c r="D17" s="58"/>
      <c r="E17" s="58"/>
    </row>
    <row r="18" spans="1:6" ht="15" customHeight="1" thickBot="1" x14ac:dyDescent="0.25">
      <c r="A18" s="81"/>
      <c r="B18" s="81"/>
      <c r="D18" s="162"/>
      <c r="E18" s="6" t="s">
        <v>48</v>
      </c>
    </row>
    <row r="19" spans="1:6" s="84" customFormat="1" ht="20.100000000000001" customHeight="1" x14ac:dyDescent="0.2">
      <c r="A19" s="228" t="s">
        <v>0</v>
      </c>
      <c r="B19" s="296" t="s">
        <v>47</v>
      </c>
      <c r="C19" s="297" t="s">
        <v>26</v>
      </c>
      <c r="D19" s="297" t="s">
        <v>46</v>
      </c>
      <c r="E19" s="163" t="s">
        <v>24</v>
      </c>
      <c r="F19" s="21"/>
    </row>
    <row r="20" spans="1:6" s="81" customFormat="1" ht="17.25" customHeight="1" x14ac:dyDescent="0.2">
      <c r="A20" s="2" t="s">
        <v>410</v>
      </c>
      <c r="B20" s="13">
        <v>1960</v>
      </c>
      <c r="C20" s="2">
        <v>626</v>
      </c>
      <c r="D20" s="2">
        <v>671</v>
      </c>
      <c r="E20" s="2">
        <v>663</v>
      </c>
    </row>
    <row r="21" spans="1:6" s="81" customFormat="1" ht="17.25" customHeight="1" x14ac:dyDescent="0.2">
      <c r="A21" s="2" t="s">
        <v>411</v>
      </c>
      <c r="B21" s="13">
        <v>1909</v>
      </c>
      <c r="C21" s="2">
        <v>610</v>
      </c>
      <c r="D21" s="2">
        <v>629</v>
      </c>
      <c r="E21" s="2">
        <v>670</v>
      </c>
    </row>
    <row r="22" spans="1:6" s="81" customFormat="1" ht="17.25" customHeight="1" x14ac:dyDescent="0.2">
      <c r="A22" s="2" t="s">
        <v>412</v>
      </c>
      <c r="B22" s="13">
        <v>1842</v>
      </c>
      <c r="C22" s="2">
        <v>605</v>
      </c>
      <c r="D22" s="2">
        <v>609</v>
      </c>
      <c r="E22" s="2">
        <v>628</v>
      </c>
    </row>
    <row r="23" spans="1:6" s="81" customFormat="1" ht="17.25" customHeight="1" x14ac:dyDescent="0.2">
      <c r="A23" s="2" t="s">
        <v>18</v>
      </c>
      <c r="B23" s="13">
        <v>1836</v>
      </c>
      <c r="C23" s="2">
        <v>620</v>
      </c>
      <c r="D23" s="2">
        <v>603</v>
      </c>
      <c r="E23" s="2">
        <v>613</v>
      </c>
    </row>
    <row r="24" spans="1:6" s="81" customFormat="1" ht="17.25" customHeight="1" x14ac:dyDescent="0.2">
      <c r="A24" s="2" t="s">
        <v>19</v>
      </c>
      <c r="B24" s="13">
        <v>1830</v>
      </c>
      <c r="C24" s="2">
        <v>605</v>
      </c>
      <c r="D24" s="2">
        <v>620</v>
      </c>
      <c r="E24" s="2">
        <v>605</v>
      </c>
    </row>
    <row r="25" spans="1:6" s="81" customFormat="1" ht="17.25" customHeight="1" x14ac:dyDescent="0.2">
      <c r="A25" s="2" t="s">
        <v>20</v>
      </c>
      <c r="B25" s="13">
        <v>1785</v>
      </c>
      <c r="C25" s="2">
        <v>555</v>
      </c>
      <c r="D25" s="2">
        <v>608</v>
      </c>
      <c r="E25" s="2">
        <v>622</v>
      </c>
    </row>
    <row r="26" spans="1:6" s="81" customFormat="1" ht="17.25" customHeight="1" x14ac:dyDescent="0.2">
      <c r="A26" s="2" t="s">
        <v>414</v>
      </c>
      <c r="B26" s="13">
        <v>1752</v>
      </c>
      <c r="C26" s="2">
        <v>585</v>
      </c>
      <c r="D26" s="2">
        <v>555</v>
      </c>
      <c r="E26" s="2">
        <v>612</v>
      </c>
    </row>
    <row r="27" spans="1:6" s="81" customFormat="1" ht="17.25" customHeight="1" x14ac:dyDescent="0.2">
      <c r="A27" s="2" t="s">
        <v>444</v>
      </c>
      <c r="B27" s="13">
        <v>1711</v>
      </c>
      <c r="C27" s="2">
        <v>563</v>
      </c>
      <c r="D27" s="2">
        <v>591</v>
      </c>
      <c r="E27" s="2">
        <v>557</v>
      </c>
    </row>
    <row r="28" spans="1:6" s="81" customFormat="1" ht="17.25" customHeight="1" x14ac:dyDescent="0.2">
      <c r="A28" s="2" t="s">
        <v>491</v>
      </c>
      <c r="B28" s="13">
        <v>1749</v>
      </c>
      <c r="C28" s="2">
        <v>594</v>
      </c>
      <c r="D28" s="2">
        <v>563</v>
      </c>
      <c r="E28" s="2">
        <v>592</v>
      </c>
    </row>
    <row r="29" spans="1:6" s="81" customFormat="1" ht="17.25" customHeight="1" thickBot="1" x14ac:dyDescent="0.25">
      <c r="A29" s="6" t="s">
        <v>503</v>
      </c>
      <c r="B29" s="78">
        <v>1748</v>
      </c>
      <c r="C29" s="6">
        <v>588</v>
      </c>
      <c r="D29" s="6">
        <v>596</v>
      </c>
      <c r="E29" s="6">
        <v>564</v>
      </c>
    </row>
    <row r="30" spans="1:6" ht="20.100000000000001" customHeight="1" x14ac:dyDescent="0.2">
      <c r="C30" s="202"/>
      <c r="D30" s="202"/>
      <c r="E30" s="277" t="s">
        <v>479</v>
      </c>
    </row>
    <row r="31" spans="1:6" ht="20.100000000000001" customHeight="1" x14ac:dyDescent="0.2"/>
    <row r="32" spans="1:6" ht="20.100000000000001" customHeight="1" x14ac:dyDescent="0.2">
      <c r="A32" s="307" t="s">
        <v>45</v>
      </c>
      <c r="B32" s="58"/>
      <c r="C32" s="58"/>
      <c r="D32" s="58"/>
      <c r="E32" s="58"/>
      <c r="F32" s="58"/>
    </row>
    <row r="33" spans="1:8" ht="15" customHeight="1" thickBot="1" x14ac:dyDescent="0.25">
      <c r="A33" s="81"/>
      <c r="B33" s="81"/>
      <c r="C33" s="81"/>
      <c r="D33" s="81"/>
      <c r="E33" s="81"/>
      <c r="F33" s="2" t="s">
        <v>44</v>
      </c>
    </row>
    <row r="34" spans="1:8" s="84" customFormat="1" ht="20.100000000000001" customHeight="1" x14ac:dyDescent="0.2">
      <c r="A34" s="228" t="s">
        <v>43</v>
      </c>
      <c r="B34" s="298" t="s">
        <v>42</v>
      </c>
      <c r="C34" s="297" t="s">
        <v>41</v>
      </c>
      <c r="D34" s="297" t="s">
        <v>40</v>
      </c>
      <c r="E34" s="297" t="s">
        <v>39</v>
      </c>
      <c r="F34" s="163" t="s">
        <v>38</v>
      </c>
    </row>
    <row r="35" spans="1:8" s="81" customFormat="1" ht="17.25" customHeight="1" x14ac:dyDescent="0.2">
      <c r="A35" s="2" t="s">
        <v>416</v>
      </c>
      <c r="B35" s="3">
        <v>683</v>
      </c>
      <c r="C35" s="11">
        <v>680</v>
      </c>
      <c r="D35" s="2">
        <v>2</v>
      </c>
      <c r="E35" s="11">
        <v>1</v>
      </c>
      <c r="F35" s="9">
        <v>99.560761346998532</v>
      </c>
      <c r="H35" s="21"/>
    </row>
    <row r="36" spans="1:8" s="81" customFormat="1" ht="17.25" customHeight="1" x14ac:dyDescent="0.2">
      <c r="A36" s="2" t="s">
        <v>417</v>
      </c>
      <c r="B36" s="3">
        <v>664</v>
      </c>
      <c r="C36" s="11">
        <v>660</v>
      </c>
      <c r="D36" s="2">
        <v>2</v>
      </c>
      <c r="E36" s="11">
        <v>2</v>
      </c>
      <c r="F36" s="9">
        <v>99.397590361445793</v>
      </c>
      <c r="H36" s="21"/>
    </row>
    <row r="37" spans="1:8" s="81" customFormat="1" ht="17.25" customHeight="1" x14ac:dyDescent="0.2">
      <c r="A37" s="2" t="s">
        <v>418</v>
      </c>
      <c r="B37" s="3">
        <v>672</v>
      </c>
      <c r="C37" s="11">
        <v>668</v>
      </c>
      <c r="D37" s="2">
        <v>2</v>
      </c>
      <c r="E37" s="11">
        <v>2</v>
      </c>
      <c r="F37" s="9">
        <v>99.404761904761912</v>
      </c>
      <c r="H37" s="21"/>
    </row>
    <row r="38" spans="1:8" s="81" customFormat="1" ht="17.25" customHeight="1" x14ac:dyDescent="0.2">
      <c r="A38" s="2" t="s">
        <v>419</v>
      </c>
      <c r="B38" s="3">
        <v>628</v>
      </c>
      <c r="C38" s="11">
        <v>626</v>
      </c>
      <c r="D38" s="2" t="s">
        <v>87</v>
      </c>
      <c r="E38" s="11">
        <v>2</v>
      </c>
      <c r="F38" s="9">
        <v>99.681528662420376</v>
      </c>
      <c r="H38" s="21"/>
    </row>
    <row r="39" spans="1:8" s="81" customFormat="1" ht="17.25" customHeight="1" x14ac:dyDescent="0.2">
      <c r="A39" s="2" t="s">
        <v>37</v>
      </c>
      <c r="B39" s="3">
        <v>617</v>
      </c>
      <c r="C39" s="11">
        <v>611</v>
      </c>
      <c r="D39" s="2">
        <v>2</v>
      </c>
      <c r="E39" s="11">
        <v>4</v>
      </c>
      <c r="F39" s="9">
        <v>99.027552674230151</v>
      </c>
      <c r="H39" s="21"/>
    </row>
    <row r="40" spans="1:8" s="81" customFormat="1" ht="17.25" customHeight="1" x14ac:dyDescent="0.2">
      <c r="A40" s="2" t="s">
        <v>149</v>
      </c>
      <c r="B40" s="3">
        <v>604</v>
      </c>
      <c r="C40" s="11">
        <v>600</v>
      </c>
      <c r="D40" s="2">
        <v>1</v>
      </c>
      <c r="E40" s="11">
        <v>3</v>
      </c>
      <c r="F40" s="9">
        <v>99.337748344370894</v>
      </c>
      <c r="H40" s="21"/>
    </row>
    <row r="41" spans="1:8" s="81" customFormat="1" ht="17.25" customHeight="1" x14ac:dyDescent="0.2">
      <c r="A41" s="2" t="s">
        <v>415</v>
      </c>
      <c r="B41" s="3">
        <v>623</v>
      </c>
      <c r="C41" s="11">
        <v>619</v>
      </c>
      <c r="D41" s="2" t="s">
        <v>87</v>
      </c>
      <c r="E41" s="11">
        <v>4</v>
      </c>
      <c r="F41" s="9">
        <v>99.357945425361194</v>
      </c>
      <c r="H41" s="21"/>
    </row>
    <row r="42" spans="1:8" s="81" customFormat="1" ht="17.25" customHeight="1" x14ac:dyDescent="0.2">
      <c r="A42" s="2" t="s">
        <v>449</v>
      </c>
      <c r="B42" s="3">
        <v>613</v>
      </c>
      <c r="C42" s="11">
        <v>610</v>
      </c>
      <c r="D42" s="2">
        <v>1</v>
      </c>
      <c r="E42" s="11">
        <v>2</v>
      </c>
      <c r="F42" s="9">
        <v>99.5</v>
      </c>
      <c r="H42" s="21"/>
    </row>
    <row r="43" spans="1:8" s="81" customFormat="1" ht="17.25" customHeight="1" x14ac:dyDescent="0.2">
      <c r="A43" s="2" t="s">
        <v>492</v>
      </c>
      <c r="B43" s="3">
        <v>558</v>
      </c>
      <c r="C43" s="11">
        <v>557</v>
      </c>
      <c r="D43" s="2" t="s">
        <v>495</v>
      </c>
      <c r="E43" s="11">
        <v>1</v>
      </c>
      <c r="F43" s="9">
        <v>99.8</v>
      </c>
      <c r="H43" s="21"/>
    </row>
    <row r="44" spans="1:8" s="81" customFormat="1" ht="17.25" customHeight="1" thickBot="1" x14ac:dyDescent="0.25">
      <c r="A44" s="6" t="s">
        <v>504</v>
      </c>
      <c r="B44" s="76">
        <v>592</v>
      </c>
      <c r="C44" s="62">
        <v>589</v>
      </c>
      <c r="D44" s="6" t="s">
        <v>495</v>
      </c>
      <c r="E44" s="62">
        <v>3</v>
      </c>
      <c r="F44" s="79">
        <v>99.5</v>
      </c>
      <c r="H44" s="21"/>
    </row>
    <row r="45" spans="1:8" ht="17.25" customHeight="1" x14ac:dyDescent="0.2">
      <c r="A45" s="81" t="s">
        <v>455</v>
      </c>
      <c r="B45" s="81"/>
      <c r="C45" s="81"/>
      <c r="D45" s="7"/>
      <c r="E45" s="7"/>
      <c r="F45" s="7"/>
    </row>
    <row r="46" spans="1:8" ht="17.25" customHeight="1" x14ac:dyDescent="0.2">
      <c r="C46" s="46"/>
      <c r="D46" s="46"/>
      <c r="E46" s="46"/>
      <c r="F46" s="66" t="s">
        <v>479</v>
      </c>
    </row>
  </sheetData>
  <mergeCells count="5">
    <mergeCell ref="B3:B4"/>
    <mergeCell ref="C3:C4"/>
    <mergeCell ref="D3:D4"/>
    <mergeCell ref="E3:E4"/>
    <mergeCell ref="A3:A4"/>
  </mergeCells>
  <phoneticPr fontId="3"/>
  <pageMargins left="0.78740157480314965" right="0.59055118110236227" top="0.78740157480314965" bottom="0.78740157480314965" header="0.51181102362204722" footer="0.31496062992125984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="115" zoomScaleNormal="100" zoomScaleSheetLayoutView="115" workbookViewId="0">
      <selection activeCell="D9" sqref="D9"/>
    </sheetView>
  </sheetViews>
  <sheetFormatPr defaultColWidth="9" defaultRowHeight="20.100000000000001" customHeight="1" x14ac:dyDescent="0.2"/>
  <cols>
    <col min="1" max="1" width="14.109375" style="21" customWidth="1"/>
    <col min="2" max="2" width="4.77734375" style="21" customWidth="1"/>
    <col min="3" max="3" width="9" style="201" customWidth="1"/>
    <col min="4" max="9" width="9" style="21" customWidth="1"/>
    <col min="10" max="16384" width="9" style="21"/>
  </cols>
  <sheetData>
    <row r="1" spans="1:9" ht="20.100000000000001" customHeight="1" x14ac:dyDescent="0.2">
      <c r="A1" s="307" t="s">
        <v>74</v>
      </c>
      <c r="B1" s="58"/>
      <c r="C1" s="58"/>
      <c r="D1" s="58"/>
      <c r="E1" s="58"/>
      <c r="F1" s="58"/>
      <c r="G1" s="58"/>
      <c r="H1" s="58"/>
      <c r="I1" s="58"/>
    </row>
    <row r="2" spans="1:9" ht="15" customHeight="1" thickBot="1" x14ac:dyDescent="0.25">
      <c r="A2" s="81"/>
      <c r="B2" s="81"/>
      <c r="C2" s="38"/>
      <c r="D2" s="81"/>
      <c r="E2" s="81"/>
      <c r="F2" s="81"/>
      <c r="H2" s="162"/>
      <c r="I2" s="6" t="s">
        <v>73</v>
      </c>
    </row>
    <row r="3" spans="1:9" ht="20.100000000000001" customHeight="1" x14ac:dyDescent="0.2">
      <c r="A3" s="82" t="s">
        <v>72</v>
      </c>
      <c r="B3" s="205"/>
      <c r="C3" s="287" t="s">
        <v>71</v>
      </c>
      <c r="D3" s="288"/>
      <c r="E3" s="288"/>
      <c r="F3" s="288"/>
      <c r="G3" s="288"/>
      <c r="H3" s="288"/>
      <c r="I3" s="288"/>
    </row>
    <row r="4" spans="1:9" s="84" customFormat="1" ht="20.100000000000001" customHeight="1" x14ac:dyDescent="0.2">
      <c r="A4" s="268"/>
      <c r="B4" s="267"/>
      <c r="C4" s="289" t="s">
        <v>70</v>
      </c>
      <c r="D4" s="85" t="s">
        <v>69</v>
      </c>
      <c r="E4" s="85" t="s">
        <v>46</v>
      </c>
      <c r="F4" s="85" t="s">
        <v>24</v>
      </c>
      <c r="G4" s="85" t="s">
        <v>23</v>
      </c>
      <c r="H4" s="85" t="s">
        <v>22</v>
      </c>
      <c r="I4" s="86" t="s">
        <v>21</v>
      </c>
    </row>
    <row r="5" spans="1:9" s="166" customFormat="1" ht="25.2" customHeight="1" x14ac:dyDescent="0.2">
      <c r="A5" s="290" t="s">
        <v>68</v>
      </c>
      <c r="B5" s="88" t="s">
        <v>506</v>
      </c>
      <c r="C5" s="20">
        <f t="shared" ref="C5:I6" si="0">SUM(C7+C13+C9+C11+C15+C17+C19)</f>
        <v>3590</v>
      </c>
      <c r="D5" s="19">
        <f t="shared" si="0"/>
        <v>579</v>
      </c>
      <c r="E5" s="19">
        <f t="shared" si="0"/>
        <v>604</v>
      </c>
      <c r="F5" s="19">
        <f t="shared" si="0"/>
        <v>624</v>
      </c>
      <c r="G5" s="19">
        <f t="shared" si="0"/>
        <v>581</v>
      </c>
      <c r="H5" s="19">
        <f t="shared" si="0"/>
        <v>616</v>
      </c>
      <c r="I5" s="19">
        <f t="shared" si="0"/>
        <v>586</v>
      </c>
    </row>
    <row r="6" spans="1:9" s="166" customFormat="1" ht="25.2" customHeight="1" x14ac:dyDescent="0.2">
      <c r="A6" s="16"/>
      <c r="B6" s="88" t="s">
        <v>508</v>
      </c>
      <c r="C6" s="15">
        <f t="shared" si="0"/>
        <v>3364</v>
      </c>
      <c r="D6" s="17">
        <f t="shared" si="0"/>
        <v>529</v>
      </c>
      <c r="E6" s="17">
        <f t="shared" si="0"/>
        <v>519</v>
      </c>
      <c r="F6" s="17">
        <f t="shared" si="0"/>
        <v>555</v>
      </c>
      <c r="G6" s="17">
        <f t="shared" si="0"/>
        <v>548</v>
      </c>
      <c r="H6" s="17">
        <f t="shared" si="0"/>
        <v>617</v>
      </c>
      <c r="I6" s="17">
        <f t="shared" si="0"/>
        <v>596</v>
      </c>
    </row>
    <row r="7" spans="1:9" s="166" customFormat="1" ht="25.2" customHeight="1" x14ac:dyDescent="0.2">
      <c r="A7" s="291" t="s">
        <v>67</v>
      </c>
      <c r="B7" s="88" t="s">
        <v>506</v>
      </c>
      <c r="C7" s="15">
        <f>SUM(D7:I7)</f>
        <v>621</v>
      </c>
      <c r="D7" s="16">
        <v>91</v>
      </c>
      <c r="E7" s="16">
        <v>118</v>
      </c>
      <c r="F7" s="16">
        <v>107</v>
      </c>
      <c r="G7" s="16">
        <v>111</v>
      </c>
      <c r="H7" s="16">
        <v>83</v>
      </c>
      <c r="I7" s="16">
        <v>111</v>
      </c>
    </row>
    <row r="8" spans="1:9" s="166" customFormat="1" ht="25.2" customHeight="1" x14ac:dyDescent="0.2">
      <c r="A8" s="292"/>
      <c r="B8" s="88" t="s">
        <v>508</v>
      </c>
      <c r="C8" s="15">
        <f t="shared" ref="C8:C20" si="1">SUM(D8:I8)</f>
        <v>553</v>
      </c>
      <c r="D8" s="16">
        <v>96</v>
      </c>
      <c r="E8" s="16">
        <v>84</v>
      </c>
      <c r="F8" s="16">
        <v>99</v>
      </c>
      <c r="G8" s="16">
        <v>93</v>
      </c>
      <c r="H8" s="16">
        <v>91</v>
      </c>
      <c r="I8" s="16">
        <v>90</v>
      </c>
    </row>
    <row r="9" spans="1:9" s="166" customFormat="1" ht="25.2" customHeight="1" x14ac:dyDescent="0.2">
      <c r="A9" s="291" t="s">
        <v>66</v>
      </c>
      <c r="B9" s="88" t="s">
        <v>506</v>
      </c>
      <c r="C9" s="15">
        <f t="shared" si="1"/>
        <v>340</v>
      </c>
      <c r="D9" s="16">
        <v>51</v>
      </c>
      <c r="E9" s="16">
        <v>52</v>
      </c>
      <c r="F9" s="16">
        <v>66</v>
      </c>
      <c r="G9" s="16">
        <v>44</v>
      </c>
      <c r="H9" s="16">
        <v>61</v>
      </c>
      <c r="I9" s="16">
        <v>66</v>
      </c>
    </row>
    <row r="10" spans="1:9" s="166" customFormat="1" ht="25.2" customHeight="1" x14ac:dyDescent="0.2">
      <c r="A10" s="16"/>
      <c r="B10" s="88" t="s">
        <v>508</v>
      </c>
      <c r="C10" s="15">
        <f t="shared" si="1"/>
        <v>289</v>
      </c>
      <c r="D10" s="16">
        <v>39</v>
      </c>
      <c r="E10" s="16">
        <v>49</v>
      </c>
      <c r="F10" s="16">
        <v>46</v>
      </c>
      <c r="G10" s="16">
        <v>47</v>
      </c>
      <c r="H10" s="16">
        <v>58</v>
      </c>
      <c r="I10" s="16">
        <v>50</v>
      </c>
    </row>
    <row r="11" spans="1:9" s="166" customFormat="1" ht="25.2" customHeight="1" x14ac:dyDescent="0.2">
      <c r="A11" s="291" t="s">
        <v>65</v>
      </c>
      <c r="B11" s="88" t="s">
        <v>506</v>
      </c>
      <c r="C11" s="15">
        <f t="shared" si="1"/>
        <v>257</v>
      </c>
      <c r="D11" s="16">
        <v>41</v>
      </c>
      <c r="E11" s="16">
        <v>31</v>
      </c>
      <c r="F11" s="16">
        <v>53</v>
      </c>
      <c r="G11" s="16">
        <v>36</v>
      </c>
      <c r="H11" s="16">
        <v>48</v>
      </c>
      <c r="I11" s="16">
        <v>48</v>
      </c>
    </row>
    <row r="12" spans="1:9" s="166" customFormat="1" ht="25.2" customHeight="1" x14ac:dyDescent="0.2">
      <c r="A12" s="16"/>
      <c r="B12" s="88" t="s">
        <v>508</v>
      </c>
      <c r="C12" s="15">
        <f t="shared" si="1"/>
        <v>192</v>
      </c>
      <c r="D12" s="16">
        <v>30</v>
      </c>
      <c r="E12" s="16">
        <v>20</v>
      </c>
      <c r="F12" s="16">
        <v>38</v>
      </c>
      <c r="G12" s="16">
        <v>33</v>
      </c>
      <c r="H12" s="16">
        <v>29</v>
      </c>
      <c r="I12" s="16">
        <v>42</v>
      </c>
    </row>
    <row r="13" spans="1:9" s="166" customFormat="1" ht="25.2" customHeight="1" x14ac:dyDescent="0.2">
      <c r="A13" s="291" t="s">
        <v>64</v>
      </c>
      <c r="B13" s="88" t="s">
        <v>506</v>
      </c>
      <c r="C13" s="15">
        <f t="shared" si="1"/>
        <v>714</v>
      </c>
      <c r="D13" s="16">
        <v>123</v>
      </c>
      <c r="E13" s="16">
        <v>120</v>
      </c>
      <c r="F13" s="16">
        <v>119</v>
      </c>
      <c r="G13" s="16">
        <v>110</v>
      </c>
      <c r="H13" s="16">
        <v>131</v>
      </c>
      <c r="I13" s="16">
        <v>111</v>
      </c>
    </row>
    <row r="14" spans="1:9" s="166" customFormat="1" ht="25.2" customHeight="1" x14ac:dyDescent="0.2">
      <c r="A14" s="16"/>
      <c r="B14" s="88" t="s">
        <v>508</v>
      </c>
      <c r="C14" s="15">
        <f t="shared" si="1"/>
        <v>759</v>
      </c>
      <c r="D14" s="16">
        <v>133</v>
      </c>
      <c r="E14" s="16">
        <v>123</v>
      </c>
      <c r="F14" s="16">
        <v>120</v>
      </c>
      <c r="G14" s="16">
        <v>113</v>
      </c>
      <c r="H14" s="16">
        <v>142</v>
      </c>
      <c r="I14" s="16">
        <v>128</v>
      </c>
    </row>
    <row r="15" spans="1:9" s="166" customFormat="1" ht="25.2" customHeight="1" x14ac:dyDescent="0.2">
      <c r="A15" s="291" t="s">
        <v>63</v>
      </c>
      <c r="B15" s="88" t="s">
        <v>506</v>
      </c>
      <c r="C15" s="15">
        <f t="shared" si="1"/>
        <v>788</v>
      </c>
      <c r="D15" s="16">
        <v>130</v>
      </c>
      <c r="E15" s="16">
        <v>138</v>
      </c>
      <c r="F15" s="16">
        <v>123</v>
      </c>
      <c r="G15" s="16">
        <v>139</v>
      </c>
      <c r="H15" s="16">
        <v>141</v>
      </c>
      <c r="I15" s="16">
        <v>117</v>
      </c>
    </row>
    <row r="16" spans="1:9" s="166" customFormat="1" ht="25.2" customHeight="1" x14ac:dyDescent="0.2">
      <c r="A16" s="16"/>
      <c r="B16" s="88" t="s">
        <v>508</v>
      </c>
      <c r="C16" s="15">
        <f t="shared" si="1"/>
        <v>747</v>
      </c>
      <c r="D16" s="16">
        <v>114</v>
      </c>
      <c r="E16" s="16">
        <v>115</v>
      </c>
      <c r="F16" s="16">
        <v>110</v>
      </c>
      <c r="G16" s="16">
        <v>127</v>
      </c>
      <c r="H16" s="16">
        <v>145</v>
      </c>
      <c r="I16" s="16">
        <v>136</v>
      </c>
    </row>
    <row r="17" spans="1:9" s="166" customFormat="1" ht="25.2" customHeight="1" x14ac:dyDescent="0.2">
      <c r="A17" s="291" t="s">
        <v>62</v>
      </c>
      <c r="B17" s="88" t="s">
        <v>506</v>
      </c>
      <c r="C17" s="15">
        <f t="shared" si="1"/>
        <v>449</v>
      </c>
      <c r="D17" s="16">
        <v>75</v>
      </c>
      <c r="E17" s="16">
        <v>75</v>
      </c>
      <c r="F17" s="16">
        <v>80</v>
      </c>
      <c r="G17" s="16">
        <v>76</v>
      </c>
      <c r="H17" s="16">
        <v>79</v>
      </c>
      <c r="I17" s="16">
        <v>64</v>
      </c>
    </row>
    <row r="18" spans="1:9" s="166" customFormat="1" ht="25.2" customHeight="1" x14ac:dyDescent="0.2">
      <c r="A18" s="16"/>
      <c r="B18" s="88" t="s">
        <v>508</v>
      </c>
      <c r="C18" s="15">
        <f t="shared" si="1"/>
        <v>450</v>
      </c>
      <c r="D18" s="16">
        <v>70</v>
      </c>
      <c r="E18" s="16">
        <v>70</v>
      </c>
      <c r="F18" s="16">
        <v>74</v>
      </c>
      <c r="G18" s="16">
        <v>76</v>
      </c>
      <c r="H18" s="16">
        <v>80</v>
      </c>
      <c r="I18" s="16">
        <v>80</v>
      </c>
    </row>
    <row r="19" spans="1:9" s="166" customFormat="1" ht="25.2" customHeight="1" x14ac:dyDescent="0.2">
      <c r="A19" s="291" t="s">
        <v>61</v>
      </c>
      <c r="B19" s="88" t="s">
        <v>505</v>
      </c>
      <c r="C19" s="15">
        <f t="shared" si="1"/>
        <v>421</v>
      </c>
      <c r="D19" s="16">
        <v>68</v>
      </c>
      <c r="E19" s="16">
        <v>70</v>
      </c>
      <c r="F19" s="16">
        <v>76</v>
      </c>
      <c r="G19" s="16">
        <v>65</v>
      </c>
      <c r="H19" s="16">
        <v>73</v>
      </c>
      <c r="I19" s="16">
        <v>69</v>
      </c>
    </row>
    <row r="20" spans="1:9" s="166" customFormat="1" ht="25.2" customHeight="1" x14ac:dyDescent="0.2">
      <c r="A20" s="268"/>
      <c r="B20" s="220" t="s">
        <v>507</v>
      </c>
      <c r="C20" s="18">
        <f t="shared" si="1"/>
        <v>374</v>
      </c>
      <c r="D20" s="268">
        <v>47</v>
      </c>
      <c r="E20" s="268">
        <v>58</v>
      </c>
      <c r="F20" s="268">
        <v>68</v>
      </c>
      <c r="G20" s="268">
        <v>59</v>
      </c>
      <c r="H20" s="268">
        <v>72</v>
      </c>
      <c r="I20" s="268">
        <v>70</v>
      </c>
    </row>
    <row r="21" spans="1:9" s="166" customFormat="1" ht="25.2" customHeight="1" x14ac:dyDescent="0.2">
      <c r="A21" s="290" t="s">
        <v>60</v>
      </c>
      <c r="B21" s="88" t="s">
        <v>505</v>
      </c>
      <c r="C21" s="15">
        <f>SUM(C23+C25+C27+C29)</f>
        <v>1830</v>
      </c>
      <c r="D21" s="17">
        <f t="shared" ref="C21:F22" si="2">SUM(D23+D25+D27+D29)</f>
        <v>605</v>
      </c>
      <c r="E21" s="17">
        <f t="shared" si="2"/>
        <v>620</v>
      </c>
      <c r="F21" s="17">
        <f t="shared" si="2"/>
        <v>605</v>
      </c>
      <c r="G21" s="43"/>
      <c r="H21" s="43"/>
      <c r="I21" s="43"/>
    </row>
    <row r="22" spans="1:9" s="166" customFormat="1" ht="25.2" customHeight="1" x14ac:dyDescent="0.2">
      <c r="A22" s="16"/>
      <c r="B22" s="88" t="s">
        <v>507</v>
      </c>
      <c r="C22" s="15">
        <f t="shared" si="2"/>
        <v>1748</v>
      </c>
      <c r="D22" s="17">
        <f t="shared" si="2"/>
        <v>588</v>
      </c>
      <c r="E22" s="17">
        <f t="shared" si="2"/>
        <v>596</v>
      </c>
      <c r="F22" s="17">
        <f t="shared" si="2"/>
        <v>564</v>
      </c>
      <c r="G22" s="43"/>
      <c r="H22" s="43"/>
      <c r="I22" s="43"/>
    </row>
    <row r="23" spans="1:9" s="166" customFormat="1" ht="25.2" customHeight="1" x14ac:dyDescent="0.2">
      <c r="A23" s="291" t="s">
        <v>59</v>
      </c>
      <c r="B23" s="88" t="s">
        <v>505</v>
      </c>
      <c r="C23" s="15">
        <f t="shared" ref="C23:C30" si="3">SUM(D23:F23)</f>
        <v>488</v>
      </c>
      <c r="D23" s="16">
        <v>154</v>
      </c>
      <c r="E23" s="16">
        <v>164</v>
      </c>
      <c r="F23" s="16">
        <v>170</v>
      </c>
      <c r="G23" s="16"/>
      <c r="H23" s="16"/>
      <c r="I23" s="16"/>
    </row>
    <row r="24" spans="1:9" s="166" customFormat="1" ht="25.2" customHeight="1" x14ac:dyDescent="0.2">
      <c r="A24" s="16"/>
      <c r="B24" s="88" t="s">
        <v>507</v>
      </c>
      <c r="C24" s="15">
        <f t="shared" si="3"/>
        <v>468</v>
      </c>
      <c r="D24" s="16">
        <v>166</v>
      </c>
      <c r="E24" s="16">
        <v>155</v>
      </c>
      <c r="F24" s="16">
        <v>147</v>
      </c>
      <c r="G24" s="16"/>
      <c r="H24" s="16"/>
      <c r="I24" s="16"/>
    </row>
    <row r="25" spans="1:9" s="166" customFormat="1" ht="25.2" customHeight="1" x14ac:dyDescent="0.2">
      <c r="A25" s="291" t="s">
        <v>58</v>
      </c>
      <c r="B25" s="88" t="s">
        <v>506</v>
      </c>
      <c r="C25" s="15">
        <f t="shared" si="3"/>
        <v>458</v>
      </c>
      <c r="D25" s="16">
        <v>136</v>
      </c>
      <c r="E25" s="16">
        <v>167</v>
      </c>
      <c r="F25" s="16">
        <v>155</v>
      </c>
      <c r="G25" s="16"/>
      <c r="H25" s="16"/>
      <c r="I25" s="16"/>
    </row>
    <row r="26" spans="1:9" s="166" customFormat="1" ht="25.2" customHeight="1" x14ac:dyDescent="0.2">
      <c r="A26" s="16"/>
      <c r="B26" s="88" t="s">
        <v>508</v>
      </c>
      <c r="C26" s="15">
        <f t="shared" si="3"/>
        <v>464</v>
      </c>
      <c r="D26" s="16">
        <v>164</v>
      </c>
      <c r="E26" s="16">
        <v>144</v>
      </c>
      <c r="F26" s="16">
        <v>156</v>
      </c>
      <c r="G26" s="16"/>
      <c r="H26" s="16"/>
      <c r="I26" s="16"/>
    </row>
    <row r="27" spans="1:9" s="166" customFormat="1" ht="25.2" customHeight="1" x14ac:dyDescent="0.2">
      <c r="A27" s="291" t="s">
        <v>57</v>
      </c>
      <c r="B27" s="88" t="s">
        <v>506</v>
      </c>
      <c r="C27" s="15">
        <f t="shared" si="3"/>
        <v>502</v>
      </c>
      <c r="D27" s="16">
        <v>174</v>
      </c>
      <c r="E27" s="16">
        <v>166</v>
      </c>
      <c r="F27" s="16">
        <v>162</v>
      </c>
      <c r="G27" s="16"/>
      <c r="H27" s="16"/>
      <c r="I27" s="16"/>
    </row>
    <row r="28" spans="1:9" s="166" customFormat="1" ht="25.2" customHeight="1" x14ac:dyDescent="0.2">
      <c r="A28" s="16"/>
      <c r="B28" s="88" t="s">
        <v>508</v>
      </c>
      <c r="C28" s="15">
        <f t="shared" si="3"/>
        <v>460</v>
      </c>
      <c r="D28" s="16">
        <v>139</v>
      </c>
      <c r="E28" s="16">
        <v>169</v>
      </c>
      <c r="F28" s="16">
        <v>152</v>
      </c>
      <c r="G28" s="16"/>
      <c r="H28" s="16"/>
      <c r="I28" s="16"/>
    </row>
    <row r="29" spans="1:9" s="166" customFormat="1" ht="25.2" customHeight="1" x14ac:dyDescent="0.2">
      <c r="A29" s="291" t="s">
        <v>56</v>
      </c>
      <c r="B29" s="88" t="s">
        <v>505</v>
      </c>
      <c r="C29" s="15">
        <f t="shared" si="3"/>
        <v>382</v>
      </c>
      <c r="D29" s="16">
        <v>141</v>
      </c>
      <c r="E29" s="16">
        <v>123</v>
      </c>
      <c r="F29" s="16">
        <v>118</v>
      </c>
      <c r="G29" s="16"/>
      <c r="H29" s="16"/>
      <c r="I29" s="16"/>
    </row>
    <row r="30" spans="1:9" s="166" customFormat="1" ht="25.2" customHeight="1" thickBot="1" x14ac:dyDescent="0.25">
      <c r="A30" s="293"/>
      <c r="B30" s="294" t="s">
        <v>507</v>
      </c>
      <c r="C30" s="14">
        <f t="shared" si="3"/>
        <v>356</v>
      </c>
      <c r="D30" s="293">
        <v>119</v>
      </c>
      <c r="E30" s="293">
        <v>128</v>
      </c>
      <c r="F30" s="293">
        <v>109</v>
      </c>
      <c r="G30" s="293"/>
      <c r="H30" s="293"/>
      <c r="I30" s="293"/>
    </row>
    <row r="31" spans="1:9" ht="20.100000000000001" customHeight="1" x14ac:dyDescent="0.2">
      <c r="A31" s="81"/>
      <c r="B31" s="81"/>
      <c r="G31" s="202"/>
      <c r="H31" s="202"/>
      <c r="I31" s="277" t="s">
        <v>480</v>
      </c>
    </row>
  </sheetData>
  <phoneticPr fontId="3"/>
  <pageMargins left="0.59055118110236227" right="0.78740157480314965" top="0.6692913385826772" bottom="0.74803149606299213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Normal="90" zoomScaleSheetLayoutView="100" workbookViewId="0">
      <selection activeCell="F9" sqref="F9"/>
    </sheetView>
  </sheetViews>
  <sheetFormatPr defaultColWidth="9" defaultRowHeight="20.100000000000001" customHeight="1" x14ac:dyDescent="0.2"/>
  <cols>
    <col min="1" max="1" width="15.33203125" style="21" customWidth="1"/>
    <col min="2" max="10" width="8.44140625" style="21" customWidth="1"/>
    <col min="11" max="16384" width="9" style="21"/>
  </cols>
  <sheetData>
    <row r="1" spans="1:10" ht="20.100000000000001" customHeight="1" x14ac:dyDescent="0.2">
      <c r="A1" s="307" t="s">
        <v>86</v>
      </c>
      <c r="B1" s="58"/>
      <c r="C1" s="58"/>
      <c r="D1" s="258"/>
      <c r="E1" s="258"/>
      <c r="F1" s="258"/>
      <c r="G1" s="258"/>
      <c r="H1" s="258"/>
      <c r="I1" s="258"/>
      <c r="J1" s="258"/>
    </row>
    <row r="2" spans="1:10" ht="17.25" customHeight="1" thickBot="1" x14ac:dyDescent="0.25">
      <c r="A2" s="81"/>
      <c r="B2" s="81"/>
      <c r="C2" s="81"/>
      <c r="D2" s="81"/>
      <c r="E2" s="81"/>
      <c r="I2" s="162"/>
      <c r="J2" s="6" t="s">
        <v>509</v>
      </c>
    </row>
    <row r="3" spans="1:10" ht="20.100000000000001" customHeight="1" x14ac:dyDescent="0.2">
      <c r="A3" s="332" t="s">
        <v>85</v>
      </c>
      <c r="B3" s="187" t="s">
        <v>84</v>
      </c>
      <c r="C3" s="82"/>
      <c r="D3" s="82"/>
      <c r="E3" s="82"/>
      <c r="F3" s="82"/>
      <c r="G3" s="82"/>
      <c r="H3" s="82"/>
      <c r="I3" s="82"/>
      <c r="J3" s="82"/>
    </row>
    <row r="4" spans="1:10" ht="26.4" x14ac:dyDescent="0.2">
      <c r="A4" s="333"/>
      <c r="B4" s="211" t="s">
        <v>47</v>
      </c>
      <c r="C4" s="213" t="s">
        <v>83</v>
      </c>
      <c r="D4" s="213" t="s">
        <v>82</v>
      </c>
      <c r="E4" s="213" t="s">
        <v>81</v>
      </c>
      <c r="F4" s="283" t="s">
        <v>80</v>
      </c>
      <c r="G4" s="283" t="s">
        <v>79</v>
      </c>
      <c r="H4" s="283" t="s">
        <v>78</v>
      </c>
      <c r="I4" s="213" t="s">
        <v>77</v>
      </c>
      <c r="J4" s="215" t="s">
        <v>76</v>
      </c>
    </row>
    <row r="5" spans="1:10" ht="30" customHeight="1" x14ac:dyDescent="0.2">
      <c r="A5" s="57" t="s">
        <v>68</v>
      </c>
      <c r="B5" s="54">
        <f t="shared" ref="B5:J5" si="0">SUM(B6:B12)</f>
        <v>345</v>
      </c>
      <c r="C5" s="41">
        <f t="shared" si="0"/>
        <v>178</v>
      </c>
      <c r="D5" s="41">
        <f t="shared" si="0"/>
        <v>7</v>
      </c>
      <c r="E5" s="41">
        <f t="shared" si="0"/>
        <v>9</v>
      </c>
      <c r="F5" s="41">
        <f t="shared" si="0"/>
        <v>5</v>
      </c>
      <c r="G5" s="41">
        <f t="shared" si="0"/>
        <v>7</v>
      </c>
      <c r="H5" s="41">
        <f t="shared" si="0"/>
        <v>70</v>
      </c>
      <c r="I5" s="41">
        <f t="shared" si="0"/>
        <v>7</v>
      </c>
      <c r="J5" s="41">
        <f t="shared" si="0"/>
        <v>62</v>
      </c>
    </row>
    <row r="6" spans="1:10" ht="30" customHeight="1" x14ac:dyDescent="0.2">
      <c r="A6" s="284" t="s">
        <v>67</v>
      </c>
      <c r="B6" s="55">
        <f t="shared" ref="B6:B12" si="1">SUM(C6:J6)</f>
        <v>50</v>
      </c>
      <c r="C6" s="21">
        <v>26</v>
      </c>
      <c r="D6" s="21">
        <v>1</v>
      </c>
      <c r="E6" s="21">
        <v>1</v>
      </c>
      <c r="F6" s="66">
        <v>1</v>
      </c>
      <c r="G6" s="66">
        <v>0</v>
      </c>
      <c r="H6" s="2">
        <v>10</v>
      </c>
      <c r="I6" s="2">
        <v>1</v>
      </c>
      <c r="J6" s="2">
        <v>10</v>
      </c>
    </row>
    <row r="7" spans="1:10" ht="30" customHeight="1" x14ac:dyDescent="0.2">
      <c r="A7" s="284" t="s">
        <v>66</v>
      </c>
      <c r="B7" s="55">
        <f t="shared" si="1"/>
        <v>43</v>
      </c>
      <c r="C7" s="21">
        <v>21</v>
      </c>
      <c r="D7" s="21">
        <v>1</v>
      </c>
      <c r="E7" s="21">
        <v>1</v>
      </c>
      <c r="F7" s="66">
        <v>1</v>
      </c>
      <c r="G7" s="66">
        <v>0</v>
      </c>
      <c r="H7" s="2">
        <v>11</v>
      </c>
      <c r="I7" s="2">
        <v>1</v>
      </c>
      <c r="J7" s="2">
        <v>7</v>
      </c>
    </row>
    <row r="8" spans="1:10" ht="30" customHeight="1" x14ac:dyDescent="0.2">
      <c r="A8" s="284" t="s">
        <v>65</v>
      </c>
      <c r="B8" s="55">
        <f t="shared" si="1"/>
        <v>32</v>
      </c>
      <c r="C8" s="21">
        <v>14</v>
      </c>
      <c r="D8" s="21">
        <v>1</v>
      </c>
      <c r="E8" s="21">
        <v>1</v>
      </c>
      <c r="F8" s="66">
        <v>0</v>
      </c>
      <c r="G8" s="66">
        <v>2</v>
      </c>
      <c r="H8" s="2">
        <v>7</v>
      </c>
      <c r="I8" s="2">
        <v>1</v>
      </c>
      <c r="J8" s="2">
        <v>6</v>
      </c>
    </row>
    <row r="9" spans="1:10" ht="30" customHeight="1" x14ac:dyDescent="0.2">
      <c r="A9" s="284" t="s">
        <v>75</v>
      </c>
      <c r="B9" s="55">
        <f t="shared" si="1"/>
        <v>67</v>
      </c>
      <c r="C9" s="21">
        <v>35</v>
      </c>
      <c r="D9" s="21">
        <v>1</v>
      </c>
      <c r="E9" s="21">
        <v>2</v>
      </c>
      <c r="F9" s="66">
        <v>1</v>
      </c>
      <c r="G9" s="66">
        <v>3</v>
      </c>
      <c r="H9" s="2">
        <v>13</v>
      </c>
      <c r="I9" s="2">
        <v>1</v>
      </c>
      <c r="J9" s="2">
        <v>11</v>
      </c>
    </row>
    <row r="10" spans="1:10" ht="30" customHeight="1" x14ac:dyDescent="0.2">
      <c r="A10" s="284" t="s">
        <v>63</v>
      </c>
      <c r="B10" s="55">
        <f t="shared" si="1"/>
        <v>67</v>
      </c>
      <c r="C10" s="21">
        <v>36</v>
      </c>
      <c r="D10" s="21">
        <v>1</v>
      </c>
      <c r="E10" s="21">
        <v>2</v>
      </c>
      <c r="F10" s="66">
        <v>1</v>
      </c>
      <c r="G10" s="66">
        <v>0</v>
      </c>
      <c r="H10" s="2">
        <v>13</v>
      </c>
      <c r="I10" s="2">
        <v>1</v>
      </c>
      <c r="J10" s="2">
        <v>13</v>
      </c>
    </row>
    <row r="11" spans="1:10" ht="30" customHeight="1" x14ac:dyDescent="0.2">
      <c r="A11" s="284" t="s">
        <v>62</v>
      </c>
      <c r="B11" s="55">
        <f t="shared" si="1"/>
        <v>44</v>
      </c>
      <c r="C11" s="21">
        <v>25</v>
      </c>
      <c r="D11" s="21">
        <v>1</v>
      </c>
      <c r="E11" s="21">
        <v>1</v>
      </c>
      <c r="F11" s="66">
        <v>0</v>
      </c>
      <c r="G11" s="66">
        <v>0</v>
      </c>
      <c r="H11" s="2">
        <v>8</v>
      </c>
      <c r="I11" s="2">
        <v>1</v>
      </c>
      <c r="J11" s="2">
        <v>8</v>
      </c>
    </row>
    <row r="12" spans="1:10" ht="30" customHeight="1" x14ac:dyDescent="0.2">
      <c r="A12" s="284" t="s">
        <v>61</v>
      </c>
      <c r="B12" s="56">
        <f t="shared" si="1"/>
        <v>42</v>
      </c>
      <c r="C12" s="285">
        <v>21</v>
      </c>
      <c r="D12" s="70">
        <v>1</v>
      </c>
      <c r="E12" s="70">
        <v>1</v>
      </c>
      <c r="F12" s="69">
        <v>1</v>
      </c>
      <c r="G12" s="69">
        <v>2</v>
      </c>
      <c r="H12" s="69">
        <v>8</v>
      </c>
      <c r="I12" s="70">
        <v>1</v>
      </c>
      <c r="J12" s="69">
        <v>7</v>
      </c>
    </row>
    <row r="13" spans="1:10" ht="30" customHeight="1" x14ac:dyDescent="0.2">
      <c r="A13" s="41" t="s">
        <v>60</v>
      </c>
      <c r="B13" s="55">
        <f t="shared" ref="B13:J13" si="2">SUM(B14:B17)</f>
        <v>192</v>
      </c>
      <c r="C13" s="57">
        <f t="shared" si="2"/>
        <v>111</v>
      </c>
      <c r="D13" s="57">
        <f t="shared" si="2"/>
        <v>4</v>
      </c>
      <c r="E13" s="57">
        <f t="shared" si="2"/>
        <v>4</v>
      </c>
      <c r="F13" s="57">
        <f t="shared" si="2"/>
        <v>1</v>
      </c>
      <c r="G13" s="57">
        <f t="shared" si="2"/>
        <v>6</v>
      </c>
      <c r="H13" s="57">
        <f t="shared" si="2"/>
        <v>27</v>
      </c>
      <c r="I13" s="57">
        <f t="shared" si="2"/>
        <v>4</v>
      </c>
      <c r="J13" s="41">
        <f t="shared" si="2"/>
        <v>35</v>
      </c>
    </row>
    <row r="14" spans="1:10" ht="30" customHeight="1" x14ac:dyDescent="0.2">
      <c r="A14" s="284" t="s">
        <v>59</v>
      </c>
      <c r="B14" s="55">
        <f>SUM(C14:J14)</f>
        <v>50</v>
      </c>
      <c r="C14" s="87">
        <v>29</v>
      </c>
      <c r="D14" s="21">
        <v>1</v>
      </c>
      <c r="E14" s="21">
        <v>1</v>
      </c>
      <c r="F14" s="66">
        <v>1</v>
      </c>
      <c r="G14" s="66">
        <v>1</v>
      </c>
      <c r="H14" s="2">
        <v>7</v>
      </c>
      <c r="I14" s="2">
        <v>1</v>
      </c>
      <c r="J14" s="2">
        <v>9</v>
      </c>
    </row>
    <row r="15" spans="1:10" ht="30" customHeight="1" x14ac:dyDescent="0.2">
      <c r="A15" s="284" t="s">
        <v>58</v>
      </c>
      <c r="B15" s="55">
        <f>SUM(C15:J15)</f>
        <v>50.4</v>
      </c>
      <c r="C15" s="87">
        <v>29.4</v>
      </c>
      <c r="D15" s="21">
        <v>1</v>
      </c>
      <c r="E15" s="21">
        <v>1</v>
      </c>
      <c r="F15" s="66">
        <v>0</v>
      </c>
      <c r="G15" s="66">
        <v>2</v>
      </c>
      <c r="H15" s="2">
        <v>7</v>
      </c>
      <c r="I15" s="2">
        <v>1</v>
      </c>
      <c r="J15" s="2">
        <v>9</v>
      </c>
    </row>
    <row r="16" spans="1:10" ht="30" customHeight="1" x14ac:dyDescent="0.2">
      <c r="A16" s="284" t="s">
        <v>57</v>
      </c>
      <c r="B16" s="55">
        <f>SUM(C16:J16)</f>
        <v>49.6</v>
      </c>
      <c r="C16" s="87">
        <v>28.6</v>
      </c>
      <c r="D16" s="21">
        <v>1</v>
      </c>
      <c r="E16" s="21">
        <v>1</v>
      </c>
      <c r="F16" s="66">
        <v>0</v>
      </c>
      <c r="G16" s="66">
        <v>2</v>
      </c>
      <c r="H16" s="2">
        <v>7</v>
      </c>
      <c r="I16" s="2">
        <v>1</v>
      </c>
      <c r="J16" s="2">
        <v>9</v>
      </c>
    </row>
    <row r="17" spans="1:10" ht="30" customHeight="1" thickBot="1" x14ac:dyDescent="0.25">
      <c r="A17" s="286" t="s">
        <v>56</v>
      </c>
      <c r="B17" s="55">
        <f>SUM(C17:J17)</f>
        <v>42</v>
      </c>
      <c r="C17" s="36">
        <v>24</v>
      </c>
      <c r="D17" s="36">
        <v>1</v>
      </c>
      <c r="E17" s="36">
        <v>1</v>
      </c>
      <c r="F17" s="6">
        <v>0</v>
      </c>
      <c r="G17" s="6">
        <v>1</v>
      </c>
      <c r="H17" s="6">
        <v>6</v>
      </c>
      <c r="I17" s="6">
        <v>1</v>
      </c>
      <c r="J17" s="6">
        <v>8</v>
      </c>
    </row>
    <row r="18" spans="1:10" s="166" customFormat="1" ht="20.100000000000001" customHeight="1" x14ac:dyDescent="0.2">
      <c r="A18" s="280" t="s">
        <v>481</v>
      </c>
      <c r="B18" s="280"/>
      <c r="F18" s="280"/>
      <c r="G18" s="280"/>
      <c r="H18" s="280"/>
      <c r="I18" s="280"/>
    </row>
    <row r="19" spans="1:10" s="166" customFormat="1" ht="20.100000000000001" customHeight="1" x14ac:dyDescent="0.2">
      <c r="A19" s="16" t="s">
        <v>490</v>
      </c>
      <c r="J19" s="16"/>
    </row>
    <row r="20" spans="1:10" ht="20.100000000000001" customHeight="1" x14ac:dyDescent="0.2">
      <c r="J20" s="2" t="s">
        <v>483</v>
      </c>
    </row>
  </sheetData>
  <mergeCells count="1">
    <mergeCell ref="A3:A4"/>
  </mergeCells>
  <phoneticPr fontId="3"/>
  <pageMargins left="0.78740157480314965" right="0.39370078740157483" top="0.78740157480314965" bottom="0.78740157480314965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view="pageBreakPreview" zoomScale="85" zoomScaleNormal="100" zoomScaleSheetLayoutView="85" workbookViewId="0">
      <selection activeCell="A19" sqref="A19"/>
    </sheetView>
  </sheetViews>
  <sheetFormatPr defaultColWidth="9" defaultRowHeight="20.100000000000001" customHeight="1" x14ac:dyDescent="0.2"/>
  <cols>
    <col min="1" max="1" width="12.6640625" style="21" customWidth="1"/>
    <col min="2" max="16" width="7.6640625" style="21" customWidth="1"/>
    <col min="17" max="16384" width="9" style="21"/>
  </cols>
  <sheetData>
    <row r="1" spans="1:16" ht="20.100000000000001" customHeight="1" x14ac:dyDescent="0.2">
      <c r="A1" s="307" t="s">
        <v>117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ht="15" customHeight="1" thickBot="1" x14ac:dyDescent="0.25">
      <c r="A2" s="81"/>
      <c r="B2" s="81"/>
      <c r="C2" s="81"/>
      <c r="D2" s="81"/>
      <c r="E2" s="81"/>
      <c r="F2" s="81"/>
      <c r="G2" s="81"/>
      <c r="I2" s="81"/>
      <c r="J2" s="36"/>
      <c r="K2" s="256" t="s">
        <v>510</v>
      </c>
    </row>
    <row r="3" spans="1:16" ht="20.100000000000001" customHeight="1" x14ac:dyDescent="0.2">
      <c r="A3" s="334" t="s">
        <v>105</v>
      </c>
      <c r="B3" s="90" t="s">
        <v>116</v>
      </c>
      <c r="C3" s="188"/>
      <c r="D3" s="257"/>
      <c r="E3" s="257"/>
      <c r="F3" s="257"/>
      <c r="G3" s="89"/>
      <c r="H3" s="257" t="s">
        <v>115</v>
      </c>
      <c r="I3" s="257"/>
      <c r="J3" s="258"/>
      <c r="K3" s="257"/>
    </row>
    <row r="4" spans="1:16" s="84" customFormat="1" ht="20.100000000000001" customHeight="1" x14ac:dyDescent="0.2">
      <c r="A4" s="335"/>
      <c r="B4" s="259" t="s">
        <v>114</v>
      </c>
      <c r="C4" s="259"/>
      <c r="D4" s="337" t="s">
        <v>113</v>
      </c>
      <c r="E4" s="337"/>
      <c r="F4" s="260" t="s">
        <v>112</v>
      </c>
      <c r="G4" s="258"/>
      <c r="H4" s="261" t="s">
        <v>111</v>
      </c>
      <c r="I4" s="260"/>
      <c r="J4" s="261" t="s">
        <v>110</v>
      </c>
      <c r="K4" s="262"/>
    </row>
    <row r="5" spans="1:16" s="84" customFormat="1" ht="20.100000000000001" customHeight="1" x14ac:dyDescent="0.2">
      <c r="A5" s="336"/>
      <c r="B5" s="263" t="s">
        <v>109</v>
      </c>
      <c r="C5" s="263"/>
      <c r="D5" s="320" t="s">
        <v>108</v>
      </c>
      <c r="E5" s="320"/>
      <c r="F5" s="264" t="s">
        <v>107</v>
      </c>
      <c r="G5" s="265"/>
      <c r="H5" s="266"/>
      <c r="I5" s="267"/>
      <c r="J5" s="266"/>
      <c r="K5" s="268"/>
    </row>
    <row r="6" spans="1:16" s="166" customFormat="1" ht="23.25" customHeight="1" x14ac:dyDescent="0.2">
      <c r="A6" s="269" t="s">
        <v>67</v>
      </c>
      <c r="B6" s="63"/>
      <c r="C6" s="63">
        <v>23830</v>
      </c>
      <c r="D6" s="64"/>
      <c r="E6" s="64">
        <v>7553</v>
      </c>
      <c r="F6" s="65"/>
      <c r="G6" s="66">
        <v>86</v>
      </c>
      <c r="H6" s="233"/>
      <c r="I6" s="233">
        <v>1003</v>
      </c>
      <c r="J6" s="64"/>
      <c r="K6" s="64">
        <v>16822</v>
      </c>
      <c r="L6" s="270"/>
      <c r="M6" s="271"/>
      <c r="P6" s="271"/>
    </row>
    <row r="7" spans="1:16" s="166" customFormat="1" ht="23.25" customHeight="1" x14ac:dyDescent="0.2">
      <c r="A7" s="269" t="s">
        <v>66</v>
      </c>
      <c r="B7" s="67"/>
      <c r="C7" s="67">
        <v>22444</v>
      </c>
      <c r="D7" s="1"/>
      <c r="E7" s="1">
        <v>5022</v>
      </c>
      <c r="F7" s="11"/>
      <c r="G7" s="66">
        <v>88</v>
      </c>
      <c r="H7" s="11"/>
      <c r="I7" s="12">
        <v>960</v>
      </c>
      <c r="J7" s="1"/>
      <c r="K7" s="1">
        <v>14549</v>
      </c>
    </row>
    <row r="8" spans="1:16" s="166" customFormat="1" ht="23.25" customHeight="1" x14ac:dyDescent="0.2">
      <c r="A8" s="269" t="s">
        <v>65</v>
      </c>
      <c r="B8" s="67"/>
      <c r="C8" s="67">
        <v>19548</v>
      </c>
      <c r="D8" s="1"/>
      <c r="E8" s="1">
        <v>3807</v>
      </c>
      <c r="F8" s="11"/>
      <c r="G8" s="66">
        <v>229</v>
      </c>
      <c r="H8" s="11"/>
      <c r="I8" s="12">
        <v>926</v>
      </c>
      <c r="J8" s="1"/>
      <c r="K8" s="1">
        <v>12690</v>
      </c>
    </row>
    <row r="9" spans="1:16" s="166" customFormat="1" ht="23.25" customHeight="1" x14ac:dyDescent="0.2">
      <c r="A9" s="269" t="s">
        <v>64</v>
      </c>
      <c r="B9" s="67"/>
      <c r="C9" s="67">
        <v>22325</v>
      </c>
      <c r="D9" s="1"/>
      <c r="E9" s="1">
        <v>6372</v>
      </c>
      <c r="F9" s="11"/>
      <c r="G9" s="66">
        <v>75</v>
      </c>
      <c r="H9" s="11"/>
      <c r="I9" s="12">
        <v>960</v>
      </c>
      <c r="J9" s="1"/>
      <c r="K9" s="1">
        <v>10311</v>
      </c>
    </row>
    <row r="10" spans="1:16" s="166" customFormat="1" ht="23.25" customHeight="1" x14ac:dyDescent="0.2">
      <c r="A10" s="269" t="s">
        <v>63</v>
      </c>
      <c r="B10" s="67"/>
      <c r="C10" s="67">
        <v>18094</v>
      </c>
      <c r="D10" s="1"/>
      <c r="E10" s="1">
        <v>6441</v>
      </c>
      <c r="F10" s="11"/>
      <c r="G10" s="66">
        <v>21</v>
      </c>
      <c r="H10" s="11"/>
      <c r="I10" s="12">
        <v>963</v>
      </c>
      <c r="J10" s="1"/>
      <c r="K10" s="1">
        <v>9651</v>
      </c>
    </row>
    <row r="11" spans="1:16" s="166" customFormat="1" ht="23.25" customHeight="1" x14ac:dyDescent="0.2">
      <c r="A11" s="269" t="s">
        <v>62</v>
      </c>
      <c r="B11" s="67"/>
      <c r="C11" s="67">
        <v>22377</v>
      </c>
      <c r="D11" s="1"/>
      <c r="E11" s="1">
        <v>4861</v>
      </c>
      <c r="F11" s="11"/>
      <c r="G11" s="66">
        <v>38</v>
      </c>
      <c r="H11" s="11"/>
      <c r="I11" s="12">
        <v>933</v>
      </c>
      <c r="J11" s="10"/>
      <c r="K11" s="10">
        <v>8740</v>
      </c>
    </row>
    <row r="12" spans="1:16" s="166" customFormat="1" ht="23.25" customHeight="1" x14ac:dyDescent="0.2">
      <c r="A12" s="269" t="s">
        <v>61</v>
      </c>
      <c r="B12" s="67"/>
      <c r="C12" s="67">
        <v>16194</v>
      </c>
      <c r="D12" s="1"/>
      <c r="E12" s="1">
        <v>4579</v>
      </c>
      <c r="F12" s="11"/>
      <c r="G12" s="66">
        <v>20</v>
      </c>
      <c r="H12" s="11"/>
      <c r="I12" s="12">
        <v>878</v>
      </c>
      <c r="J12" s="10"/>
      <c r="K12" s="10">
        <v>7808</v>
      </c>
    </row>
    <row r="13" spans="1:16" s="166" customFormat="1" ht="23.25" customHeight="1" x14ac:dyDescent="0.2">
      <c r="A13" s="269" t="s">
        <v>59</v>
      </c>
      <c r="B13" s="67"/>
      <c r="C13" s="67">
        <v>30058</v>
      </c>
      <c r="D13" s="1"/>
      <c r="E13" s="1">
        <v>5903</v>
      </c>
      <c r="F13" s="11"/>
      <c r="G13" s="66">
        <v>56</v>
      </c>
      <c r="H13" s="1"/>
      <c r="I13" s="1">
        <v>1224</v>
      </c>
      <c r="J13" s="1"/>
      <c r="K13" s="1">
        <v>15625</v>
      </c>
    </row>
    <row r="14" spans="1:16" s="166" customFormat="1" ht="23.25" customHeight="1" x14ac:dyDescent="0.2">
      <c r="A14" s="269" t="s">
        <v>58</v>
      </c>
      <c r="B14" s="67"/>
      <c r="C14" s="67">
        <v>24826</v>
      </c>
      <c r="D14" s="1"/>
      <c r="E14" s="1">
        <v>6779</v>
      </c>
      <c r="F14" s="11"/>
      <c r="G14" s="66">
        <v>85</v>
      </c>
      <c r="H14" s="1"/>
      <c r="I14" s="1">
        <v>1123</v>
      </c>
      <c r="J14" s="1"/>
      <c r="K14" s="1">
        <v>16392</v>
      </c>
    </row>
    <row r="15" spans="1:16" s="166" customFormat="1" ht="23.25" customHeight="1" x14ac:dyDescent="0.2">
      <c r="A15" s="269" t="s">
        <v>57</v>
      </c>
      <c r="B15" s="67"/>
      <c r="C15" s="67">
        <v>33673</v>
      </c>
      <c r="D15" s="1"/>
      <c r="E15" s="1">
        <v>6694</v>
      </c>
      <c r="F15" s="11"/>
      <c r="G15" s="66">
        <v>487</v>
      </c>
      <c r="H15" s="1"/>
      <c r="I15" s="1">
        <v>1204</v>
      </c>
      <c r="J15" s="1"/>
      <c r="K15" s="1">
        <v>16288</v>
      </c>
    </row>
    <row r="16" spans="1:16" s="166" customFormat="1" ht="23.25" customHeight="1" thickBot="1" x14ac:dyDescent="0.25">
      <c r="A16" s="272" t="s">
        <v>56</v>
      </c>
      <c r="B16" s="68"/>
      <c r="C16" s="68">
        <v>29782</v>
      </c>
      <c r="D16" s="61"/>
      <c r="E16" s="61">
        <v>5923</v>
      </c>
      <c r="F16" s="62"/>
      <c r="G16" s="6">
        <v>82</v>
      </c>
      <c r="H16" s="61"/>
      <c r="I16" s="61">
        <v>1241</v>
      </c>
      <c r="J16" s="61"/>
      <c r="K16" s="61">
        <v>21683</v>
      </c>
      <c r="L16" s="16"/>
      <c r="M16" s="16"/>
      <c r="N16" s="273"/>
    </row>
    <row r="17" spans="1:16" ht="20.25" customHeight="1" x14ac:dyDescent="0.2">
      <c r="C17" s="274"/>
      <c r="E17" s="274"/>
      <c r="F17" s="275"/>
      <c r="G17" s="276"/>
      <c r="I17" s="202"/>
      <c r="J17" s="202"/>
      <c r="K17" s="277" t="s">
        <v>480</v>
      </c>
      <c r="L17" s="7"/>
      <c r="M17" s="7"/>
    </row>
    <row r="19" spans="1:16" ht="20.100000000000001" customHeight="1" x14ac:dyDescent="0.2">
      <c r="A19" s="307" t="s">
        <v>106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6" ht="15" customHeight="1" thickBot="1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278"/>
      <c r="L20" s="81"/>
      <c r="N20" s="162"/>
      <c r="O20" s="162"/>
      <c r="P20" s="6" t="s">
        <v>509</v>
      </c>
    </row>
    <row r="21" spans="1:16" ht="20.100000000000001" customHeight="1" x14ac:dyDescent="0.2">
      <c r="A21" s="334" t="s">
        <v>105</v>
      </c>
      <c r="B21" s="279"/>
      <c r="C21" s="187" t="s">
        <v>104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280"/>
      <c r="P21" s="280"/>
    </row>
    <row r="22" spans="1:16" ht="20.100000000000001" customHeight="1" x14ac:dyDescent="0.2">
      <c r="A22" s="335"/>
      <c r="B22" s="88" t="s">
        <v>103</v>
      </c>
      <c r="C22" s="338" t="s">
        <v>102</v>
      </c>
      <c r="D22" s="338" t="s">
        <v>101</v>
      </c>
      <c r="E22" s="338" t="s">
        <v>100</v>
      </c>
      <c r="F22" s="338" t="s">
        <v>99</v>
      </c>
      <c r="G22" s="338" t="s">
        <v>98</v>
      </c>
      <c r="H22" s="338" t="s">
        <v>97</v>
      </c>
      <c r="I22" s="338" t="s">
        <v>96</v>
      </c>
      <c r="J22" s="338" t="s">
        <v>95</v>
      </c>
      <c r="K22" s="338" t="s">
        <v>94</v>
      </c>
      <c r="L22" s="344" t="s">
        <v>93</v>
      </c>
      <c r="M22" s="344" t="s">
        <v>92</v>
      </c>
      <c r="N22" s="345" t="s">
        <v>91</v>
      </c>
      <c r="O22" s="338" t="s">
        <v>90</v>
      </c>
      <c r="P22" s="341" t="s">
        <v>89</v>
      </c>
    </row>
    <row r="23" spans="1:16" ht="20.100000000000001" customHeight="1" x14ac:dyDescent="0.2">
      <c r="A23" s="335"/>
      <c r="B23" s="88" t="s">
        <v>88</v>
      </c>
      <c r="C23" s="324"/>
      <c r="D23" s="324"/>
      <c r="E23" s="339"/>
      <c r="F23" s="324"/>
      <c r="G23" s="324"/>
      <c r="H23" s="324"/>
      <c r="I23" s="324"/>
      <c r="J23" s="339"/>
      <c r="K23" s="339"/>
      <c r="L23" s="324"/>
      <c r="M23" s="324"/>
      <c r="N23" s="346"/>
      <c r="O23" s="339"/>
      <c r="P23" s="342"/>
    </row>
    <row r="24" spans="1:16" s="281" customFormat="1" ht="20.100000000000001" customHeight="1" x14ac:dyDescent="0.2">
      <c r="A24" s="336"/>
      <c r="B24" s="218"/>
      <c r="C24" s="318"/>
      <c r="D24" s="318"/>
      <c r="E24" s="340"/>
      <c r="F24" s="318"/>
      <c r="G24" s="318"/>
      <c r="H24" s="318"/>
      <c r="I24" s="318"/>
      <c r="J24" s="340"/>
      <c r="K24" s="340"/>
      <c r="L24" s="318"/>
      <c r="M24" s="318"/>
      <c r="N24" s="347"/>
      <c r="O24" s="340"/>
      <c r="P24" s="343"/>
    </row>
    <row r="25" spans="1:16" s="166" customFormat="1" ht="24" customHeight="1" x14ac:dyDescent="0.2">
      <c r="A25" s="269" t="s">
        <v>67</v>
      </c>
      <c r="B25" s="71">
        <v>20</v>
      </c>
      <c r="C25" s="71">
        <v>2</v>
      </c>
      <c r="D25" s="71">
        <v>2</v>
      </c>
      <c r="E25" s="71">
        <v>1</v>
      </c>
      <c r="F25" s="71" t="s">
        <v>495</v>
      </c>
      <c r="G25" s="71" t="s">
        <v>495</v>
      </c>
      <c r="H25" s="71">
        <v>1</v>
      </c>
      <c r="I25" s="71">
        <v>1</v>
      </c>
      <c r="J25" s="71" t="s">
        <v>495</v>
      </c>
      <c r="K25" s="71">
        <v>2</v>
      </c>
      <c r="L25" s="71">
        <v>18</v>
      </c>
      <c r="M25" s="71">
        <v>1</v>
      </c>
      <c r="N25" s="71">
        <v>1</v>
      </c>
      <c r="O25" s="71">
        <v>1</v>
      </c>
      <c r="P25" s="71" t="s">
        <v>495</v>
      </c>
    </row>
    <row r="26" spans="1:16" s="166" customFormat="1" ht="24" customHeight="1" x14ac:dyDescent="0.2">
      <c r="A26" s="269" t="s">
        <v>66</v>
      </c>
      <c r="B26" s="71">
        <v>14</v>
      </c>
      <c r="C26" s="71">
        <v>1</v>
      </c>
      <c r="D26" s="71">
        <v>1</v>
      </c>
      <c r="E26" s="71">
        <v>2</v>
      </c>
      <c r="F26" s="71" t="s">
        <v>495</v>
      </c>
      <c r="G26" s="71" t="s">
        <v>495</v>
      </c>
      <c r="H26" s="71">
        <v>1</v>
      </c>
      <c r="I26" s="71">
        <v>1</v>
      </c>
      <c r="J26" s="71" t="s">
        <v>495</v>
      </c>
      <c r="K26" s="71">
        <v>2</v>
      </c>
      <c r="L26" s="71">
        <v>6</v>
      </c>
      <c r="M26" s="71">
        <v>1</v>
      </c>
      <c r="N26" s="71" t="s">
        <v>495</v>
      </c>
      <c r="O26" s="71">
        <v>1</v>
      </c>
      <c r="P26" s="71" t="s">
        <v>495</v>
      </c>
    </row>
    <row r="27" spans="1:16" s="166" customFormat="1" ht="24" customHeight="1" x14ac:dyDescent="0.2">
      <c r="A27" s="269" t="s">
        <v>65</v>
      </c>
      <c r="B27" s="71">
        <v>9</v>
      </c>
      <c r="C27" s="71">
        <v>1</v>
      </c>
      <c r="D27" s="71">
        <v>1</v>
      </c>
      <c r="E27" s="71">
        <v>1</v>
      </c>
      <c r="F27" s="71" t="s">
        <v>495</v>
      </c>
      <c r="G27" s="71" t="s">
        <v>495</v>
      </c>
      <c r="H27" s="71">
        <v>1</v>
      </c>
      <c r="I27" s="71"/>
      <c r="J27" s="71" t="s">
        <v>495</v>
      </c>
      <c r="K27" s="71">
        <v>1</v>
      </c>
      <c r="L27" s="71">
        <v>5</v>
      </c>
      <c r="M27" s="71">
        <v>1</v>
      </c>
      <c r="N27" s="71" t="s">
        <v>495</v>
      </c>
      <c r="O27" s="71" t="s">
        <v>495</v>
      </c>
      <c r="P27" s="71" t="s">
        <v>495</v>
      </c>
    </row>
    <row r="28" spans="1:16" s="166" customFormat="1" ht="24" customHeight="1" x14ac:dyDescent="0.2">
      <c r="A28" s="269" t="s">
        <v>64</v>
      </c>
      <c r="B28" s="71">
        <v>27</v>
      </c>
      <c r="C28" s="71">
        <v>1</v>
      </c>
      <c r="D28" s="71">
        <v>2</v>
      </c>
      <c r="E28" s="71">
        <v>1</v>
      </c>
      <c r="F28" s="71" t="s">
        <v>495</v>
      </c>
      <c r="G28" s="71" t="s">
        <v>495</v>
      </c>
      <c r="H28" s="71">
        <v>1</v>
      </c>
      <c r="I28" s="71">
        <v>1</v>
      </c>
      <c r="J28" s="71" t="s">
        <v>495</v>
      </c>
      <c r="K28" s="71">
        <v>2</v>
      </c>
      <c r="L28" s="71">
        <v>4</v>
      </c>
      <c r="M28" s="71">
        <v>2</v>
      </c>
      <c r="N28" s="71" t="s">
        <v>495</v>
      </c>
      <c r="O28" s="71">
        <v>1</v>
      </c>
      <c r="P28" s="71" t="s">
        <v>495</v>
      </c>
    </row>
    <row r="29" spans="1:16" s="166" customFormat="1" ht="24" customHeight="1" x14ac:dyDescent="0.2">
      <c r="A29" s="269" t="s">
        <v>63</v>
      </c>
      <c r="B29" s="71">
        <v>28</v>
      </c>
      <c r="C29" s="71">
        <v>1</v>
      </c>
      <c r="D29" s="71">
        <v>2</v>
      </c>
      <c r="E29" s="71">
        <v>1</v>
      </c>
      <c r="F29" s="71" t="s">
        <v>495</v>
      </c>
      <c r="G29" s="71" t="s">
        <v>495</v>
      </c>
      <c r="H29" s="71">
        <v>2</v>
      </c>
      <c r="I29" s="71" t="s">
        <v>495</v>
      </c>
      <c r="J29" s="71" t="s">
        <v>495</v>
      </c>
      <c r="K29" s="71">
        <v>1</v>
      </c>
      <c r="L29" s="71">
        <v>11</v>
      </c>
      <c r="M29" s="71">
        <v>1</v>
      </c>
      <c r="N29" s="71">
        <v>1</v>
      </c>
      <c r="O29" s="71" t="s">
        <v>495</v>
      </c>
      <c r="P29" s="71" t="s">
        <v>495</v>
      </c>
    </row>
    <row r="30" spans="1:16" s="166" customFormat="1" ht="24" customHeight="1" x14ac:dyDescent="0.2">
      <c r="A30" s="269" t="s">
        <v>62</v>
      </c>
      <c r="B30" s="71">
        <v>18</v>
      </c>
      <c r="C30" s="71">
        <v>1</v>
      </c>
      <c r="D30" s="71">
        <v>1</v>
      </c>
      <c r="E30" s="71">
        <v>1</v>
      </c>
      <c r="F30" s="71" t="s">
        <v>495</v>
      </c>
      <c r="G30" s="71" t="s">
        <v>495</v>
      </c>
      <c r="H30" s="71">
        <v>1</v>
      </c>
      <c r="I30" s="71">
        <v>1</v>
      </c>
      <c r="J30" s="71">
        <v>1</v>
      </c>
      <c r="K30" s="71">
        <v>1</v>
      </c>
      <c r="L30" s="71">
        <v>7</v>
      </c>
      <c r="M30" s="71">
        <v>1</v>
      </c>
      <c r="N30" s="71" t="s">
        <v>495</v>
      </c>
      <c r="O30" s="71" t="s">
        <v>495</v>
      </c>
      <c r="P30" s="71" t="s">
        <v>495</v>
      </c>
    </row>
    <row r="31" spans="1:16" s="166" customFormat="1" ht="24" customHeight="1" x14ac:dyDescent="0.2">
      <c r="A31" s="282" t="s">
        <v>61</v>
      </c>
      <c r="B31" s="72">
        <v>15</v>
      </c>
      <c r="C31" s="73">
        <v>1</v>
      </c>
      <c r="D31" s="73">
        <v>1</v>
      </c>
      <c r="E31" s="73">
        <v>1</v>
      </c>
      <c r="F31" s="73" t="s">
        <v>495</v>
      </c>
      <c r="G31" s="73" t="s">
        <v>495</v>
      </c>
      <c r="H31" s="73">
        <v>1</v>
      </c>
      <c r="I31" s="73">
        <v>1</v>
      </c>
      <c r="J31" s="73" t="s">
        <v>495</v>
      </c>
      <c r="K31" s="73">
        <v>1</v>
      </c>
      <c r="L31" s="73">
        <v>4</v>
      </c>
      <c r="M31" s="73" t="s">
        <v>495</v>
      </c>
      <c r="N31" s="73">
        <v>1</v>
      </c>
      <c r="O31" s="73" t="s">
        <v>495</v>
      </c>
      <c r="P31" s="73" t="s">
        <v>495</v>
      </c>
    </row>
    <row r="32" spans="1:16" s="166" customFormat="1" ht="24" customHeight="1" x14ac:dyDescent="0.2">
      <c r="A32" s="269" t="s">
        <v>59</v>
      </c>
      <c r="B32" s="71">
        <v>16</v>
      </c>
      <c r="C32" s="71">
        <v>2</v>
      </c>
      <c r="D32" s="71">
        <v>2</v>
      </c>
      <c r="E32" s="71" t="s">
        <v>495</v>
      </c>
      <c r="F32" s="71">
        <v>2</v>
      </c>
      <c r="G32" s="71">
        <v>2</v>
      </c>
      <c r="H32" s="71">
        <v>2</v>
      </c>
      <c r="I32" s="71" t="s">
        <v>495</v>
      </c>
      <c r="J32" s="71">
        <v>1</v>
      </c>
      <c r="K32" s="71">
        <v>1</v>
      </c>
      <c r="L32" s="71">
        <v>6</v>
      </c>
      <c r="M32" s="71">
        <v>1</v>
      </c>
      <c r="N32" s="71">
        <v>1</v>
      </c>
      <c r="O32" s="71" t="s">
        <v>495</v>
      </c>
      <c r="P32" s="71">
        <v>1</v>
      </c>
    </row>
    <row r="33" spans="1:16" s="166" customFormat="1" ht="24" customHeight="1" x14ac:dyDescent="0.2">
      <c r="A33" s="269" t="s">
        <v>58</v>
      </c>
      <c r="B33" s="71">
        <v>14</v>
      </c>
      <c r="C33" s="71">
        <v>2</v>
      </c>
      <c r="D33" s="71">
        <v>3</v>
      </c>
      <c r="E33" s="71" t="s">
        <v>495</v>
      </c>
      <c r="F33" s="71">
        <v>1</v>
      </c>
      <c r="G33" s="71">
        <v>2</v>
      </c>
      <c r="H33" s="71">
        <v>2</v>
      </c>
      <c r="I33" s="71">
        <v>1</v>
      </c>
      <c r="J33" s="71" t="s">
        <v>495</v>
      </c>
      <c r="K33" s="71">
        <v>1</v>
      </c>
      <c r="L33" s="71">
        <v>9</v>
      </c>
      <c r="M33" s="71">
        <v>1</v>
      </c>
      <c r="N33" s="71">
        <v>1</v>
      </c>
      <c r="O33" s="71" t="s">
        <v>495</v>
      </c>
      <c r="P33" s="71">
        <v>1</v>
      </c>
    </row>
    <row r="34" spans="1:16" s="166" customFormat="1" ht="24" customHeight="1" x14ac:dyDescent="0.2">
      <c r="A34" s="269" t="s">
        <v>57</v>
      </c>
      <c r="B34" s="71">
        <v>16</v>
      </c>
      <c r="C34" s="71">
        <v>2</v>
      </c>
      <c r="D34" s="71">
        <v>2</v>
      </c>
      <c r="E34" s="71" t="s">
        <v>495</v>
      </c>
      <c r="F34" s="71">
        <v>2</v>
      </c>
      <c r="G34" s="71">
        <v>2</v>
      </c>
      <c r="H34" s="71">
        <v>2</v>
      </c>
      <c r="I34" s="71" t="s">
        <v>495</v>
      </c>
      <c r="J34" s="71">
        <v>2</v>
      </c>
      <c r="K34" s="71">
        <v>1</v>
      </c>
      <c r="L34" s="71">
        <v>7</v>
      </c>
      <c r="M34" s="71">
        <v>3</v>
      </c>
      <c r="N34" s="71" t="s">
        <v>495</v>
      </c>
      <c r="O34" s="71" t="s">
        <v>495</v>
      </c>
      <c r="P34" s="71">
        <v>1</v>
      </c>
    </row>
    <row r="35" spans="1:16" s="166" customFormat="1" ht="24" customHeight="1" thickBot="1" x14ac:dyDescent="0.25">
      <c r="A35" s="272" t="s">
        <v>56</v>
      </c>
      <c r="B35" s="74">
        <v>12</v>
      </c>
      <c r="C35" s="74">
        <v>2</v>
      </c>
      <c r="D35" s="74">
        <v>2</v>
      </c>
      <c r="E35" s="74" t="s">
        <v>495</v>
      </c>
      <c r="F35" s="74">
        <v>2</v>
      </c>
      <c r="G35" s="74">
        <v>2</v>
      </c>
      <c r="H35" s="74">
        <v>2</v>
      </c>
      <c r="I35" s="74" t="s">
        <v>495</v>
      </c>
      <c r="J35" s="74" t="s">
        <v>495</v>
      </c>
      <c r="K35" s="74">
        <v>1</v>
      </c>
      <c r="L35" s="74">
        <v>10</v>
      </c>
      <c r="M35" s="74">
        <v>3</v>
      </c>
      <c r="N35" s="74" t="s">
        <v>495</v>
      </c>
      <c r="O35" s="71" t="s">
        <v>495</v>
      </c>
      <c r="P35" s="74">
        <v>1</v>
      </c>
    </row>
    <row r="36" spans="1:16" ht="20.100000000000001" customHeight="1" x14ac:dyDescent="0.2">
      <c r="L36" s="202"/>
      <c r="M36" s="202"/>
      <c r="N36" s="202"/>
      <c r="O36" s="202"/>
      <c r="P36" s="277" t="s">
        <v>441</v>
      </c>
    </row>
  </sheetData>
  <mergeCells count="18">
    <mergeCell ref="F22:F24"/>
    <mergeCell ref="G22:G24"/>
    <mergeCell ref="H22:H24"/>
    <mergeCell ref="O22:O24"/>
    <mergeCell ref="P22:P24"/>
    <mergeCell ref="I22:I24"/>
    <mergeCell ref="J22:J24"/>
    <mergeCell ref="K22:K24"/>
    <mergeCell ref="L22:L24"/>
    <mergeCell ref="M22:M24"/>
    <mergeCell ref="N22:N24"/>
    <mergeCell ref="A3:A5"/>
    <mergeCell ref="D4:E4"/>
    <mergeCell ref="D5:E5"/>
    <mergeCell ref="A21:A24"/>
    <mergeCell ref="C22:C24"/>
    <mergeCell ref="D22:D24"/>
    <mergeCell ref="E22:E24"/>
  </mergeCells>
  <phoneticPr fontId="3"/>
  <pageMargins left="0.51041666666666663" right="0.78740157480314965" top="0.78740157480314965" bottom="0.78740157480314965" header="0.51181102362204722" footer="0.31496062992125984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view="pageBreakPreview" topLeftCell="A21" zoomScale="90" zoomScaleNormal="90" zoomScaleSheetLayoutView="90" workbookViewId="0">
      <selection activeCell="A27" sqref="A27"/>
    </sheetView>
  </sheetViews>
  <sheetFormatPr defaultColWidth="9" defaultRowHeight="15" customHeight="1" x14ac:dyDescent="0.2"/>
  <cols>
    <col min="1" max="1" width="12.6640625" style="21" customWidth="1"/>
    <col min="2" max="2" width="11.88671875" style="21" customWidth="1"/>
    <col min="3" max="3" width="12.33203125" style="201" customWidth="1"/>
    <col min="4" max="4" width="15.109375" style="201" customWidth="1"/>
    <col min="5" max="8" width="12.33203125" style="201" customWidth="1"/>
    <col min="9" max="16384" width="9" style="21"/>
  </cols>
  <sheetData>
    <row r="1" spans="1:12" ht="20.100000000000001" customHeight="1" x14ac:dyDescent="0.2">
      <c r="A1" s="307" t="s">
        <v>135</v>
      </c>
      <c r="B1" s="58"/>
      <c r="C1" s="58"/>
      <c r="D1" s="58"/>
      <c r="E1" s="58"/>
      <c r="F1" s="58"/>
      <c r="G1" s="58"/>
      <c r="H1" s="21"/>
    </row>
    <row r="2" spans="1:12" ht="15" customHeight="1" thickBot="1" x14ac:dyDescent="0.25">
      <c r="A2" s="81"/>
      <c r="B2" s="81"/>
      <c r="C2" s="38"/>
      <c r="D2" s="38"/>
      <c r="E2" s="38"/>
      <c r="F2" s="81"/>
      <c r="G2" s="60" t="s">
        <v>4</v>
      </c>
      <c r="H2" s="21"/>
    </row>
    <row r="3" spans="1:12" ht="20.100000000000001" customHeight="1" x14ac:dyDescent="0.2">
      <c r="A3" s="321" t="s">
        <v>0</v>
      </c>
      <c r="B3" s="348" t="s">
        <v>134</v>
      </c>
      <c r="C3" s="348" t="s">
        <v>53</v>
      </c>
      <c r="D3" s="247" t="s">
        <v>133</v>
      </c>
      <c r="E3" s="247"/>
      <c r="F3" s="247"/>
      <c r="G3" s="184"/>
      <c r="H3" s="21"/>
    </row>
    <row r="4" spans="1:12" ht="20.100000000000001" customHeight="1" x14ac:dyDescent="0.2">
      <c r="A4" s="322"/>
      <c r="B4" s="349"/>
      <c r="C4" s="349"/>
      <c r="D4" s="248" t="s">
        <v>132</v>
      </c>
      <c r="E4" s="85" t="s">
        <v>131</v>
      </c>
      <c r="F4" s="85" t="s">
        <v>46</v>
      </c>
      <c r="G4" s="86" t="s">
        <v>24</v>
      </c>
      <c r="H4" s="21"/>
    </row>
    <row r="5" spans="1:12" s="81" customFormat="1" ht="27.6" customHeight="1" x14ac:dyDescent="0.2">
      <c r="A5" s="2" t="s">
        <v>130</v>
      </c>
      <c r="B5" s="234">
        <v>2</v>
      </c>
      <c r="C5" s="33">
        <v>95</v>
      </c>
      <c r="D5" s="10">
        <f t="shared" ref="D5:D9" si="0">SUM(E5:G5)</f>
        <v>1517</v>
      </c>
      <c r="E5" s="2">
        <v>521</v>
      </c>
      <c r="F5" s="2">
        <v>502</v>
      </c>
      <c r="G5" s="2">
        <v>494</v>
      </c>
    </row>
    <row r="6" spans="1:12" s="81" customFormat="1" ht="27.6" customHeight="1" x14ac:dyDescent="0.2">
      <c r="A6" s="2" t="s">
        <v>129</v>
      </c>
      <c r="B6" s="234">
        <v>2</v>
      </c>
      <c r="C6" s="33">
        <v>95</v>
      </c>
      <c r="D6" s="10">
        <f t="shared" si="0"/>
        <v>1530</v>
      </c>
      <c r="E6" s="2">
        <v>523</v>
      </c>
      <c r="F6" s="2">
        <v>518</v>
      </c>
      <c r="G6" s="2">
        <v>489</v>
      </c>
    </row>
    <row r="7" spans="1:12" s="81" customFormat="1" ht="27.6" customHeight="1" x14ac:dyDescent="0.2">
      <c r="A7" s="2" t="s">
        <v>128</v>
      </c>
      <c r="B7" s="234">
        <v>2</v>
      </c>
      <c r="C7" s="33">
        <v>97</v>
      </c>
      <c r="D7" s="10">
        <f t="shared" si="0"/>
        <v>1525</v>
      </c>
      <c r="E7" s="2">
        <v>515</v>
      </c>
      <c r="F7" s="2">
        <v>506</v>
      </c>
      <c r="G7" s="2">
        <v>504</v>
      </c>
    </row>
    <row r="8" spans="1:12" s="81" customFormat="1" ht="27.6" customHeight="1" x14ac:dyDescent="0.2">
      <c r="A8" s="2" t="s">
        <v>18</v>
      </c>
      <c r="B8" s="234">
        <v>2</v>
      </c>
      <c r="C8" s="33">
        <v>95</v>
      </c>
      <c r="D8" s="10">
        <f t="shared" si="0"/>
        <v>1511</v>
      </c>
      <c r="E8" s="2">
        <v>518</v>
      </c>
      <c r="F8" s="2">
        <v>502</v>
      </c>
      <c r="G8" s="2">
        <v>491</v>
      </c>
    </row>
    <row r="9" spans="1:12" s="81" customFormat="1" ht="27.6" customHeight="1" x14ac:dyDescent="0.2">
      <c r="A9" s="2" t="s">
        <v>19</v>
      </c>
      <c r="B9" s="234">
        <v>2</v>
      </c>
      <c r="C9" s="33">
        <v>96</v>
      </c>
      <c r="D9" s="10">
        <f t="shared" si="0"/>
        <v>1474</v>
      </c>
      <c r="E9" s="2">
        <v>478</v>
      </c>
      <c r="F9" s="2">
        <v>507</v>
      </c>
      <c r="G9" s="2">
        <v>489</v>
      </c>
    </row>
    <row r="10" spans="1:12" s="81" customFormat="1" ht="27.6" customHeight="1" x14ac:dyDescent="0.2">
      <c r="A10" s="2" t="s">
        <v>20</v>
      </c>
      <c r="B10" s="234">
        <v>2</v>
      </c>
      <c r="C10" s="33">
        <v>93</v>
      </c>
      <c r="D10" s="10">
        <v>1379</v>
      </c>
      <c r="E10" s="2">
        <v>418</v>
      </c>
      <c r="F10" s="2">
        <v>465</v>
      </c>
      <c r="G10" s="2">
        <v>496</v>
      </c>
    </row>
    <row r="11" spans="1:12" s="81" customFormat="1" ht="27.6" customHeight="1" x14ac:dyDescent="0.2">
      <c r="A11" s="2" t="s">
        <v>414</v>
      </c>
      <c r="B11" s="234">
        <v>2</v>
      </c>
      <c r="C11" s="33" t="s">
        <v>450</v>
      </c>
      <c r="D11" s="10">
        <v>1306</v>
      </c>
      <c r="E11" s="2">
        <v>452</v>
      </c>
      <c r="F11" s="2">
        <v>404</v>
      </c>
      <c r="G11" s="2">
        <v>450</v>
      </c>
    </row>
    <row r="12" spans="1:12" s="81" customFormat="1" ht="27.6" customHeight="1" x14ac:dyDescent="0.2">
      <c r="A12" s="2" t="s">
        <v>444</v>
      </c>
      <c r="B12" s="234">
        <v>2</v>
      </c>
      <c r="C12" s="33" t="s">
        <v>493</v>
      </c>
      <c r="D12" s="10">
        <v>1234</v>
      </c>
      <c r="E12" s="2">
        <v>417</v>
      </c>
      <c r="F12" s="2">
        <v>431</v>
      </c>
      <c r="G12" s="2">
        <v>386</v>
      </c>
    </row>
    <row r="13" spans="1:12" s="81" customFormat="1" ht="27.6" customHeight="1" x14ac:dyDescent="0.2">
      <c r="A13" s="2" t="s">
        <v>491</v>
      </c>
      <c r="B13" s="234">
        <v>2</v>
      </c>
      <c r="C13" s="33" t="s">
        <v>511</v>
      </c>
      <c r="D13" s="10">
        <v>1139</v>
      </c>
      <c r="E13" s="2">
        <v>345</v>
      </c>
      <c r="F13" s="2">
        <v>383</v>
      </c>
      <c r="G13" s="2">
        <v>411</v>
      </c>
    </row>
    <row r="14" spans="1:12" s="81" customFormat="1" ht="27.6" customHeight="1" thickBot="1" x14ac:dyDescent="0.25">
      <c r="A14" s="6" t="s">
        <v>503</v>
      </c>
      <c r="B14" s="195">
        <v>2</v>
      </c>
      <c r="C14" s="80" t="s">
        <v>529</v>
      </c>
      <c r="D14" s="60">
        <v>1073</v>
      </c>
      <c r="E14" s="6">
        <v>385</v>
      </c>
      <c r="F14" s="6">
        <v>323</v>
      </c>
      <c r="G14" s="6">
        <v>365</v>
      </c>
    </row>
    <row r="15" spans="1:12" ht="20.100000000000001" customHeight="1" x14ac:dyDescent="0.2">
      <c r="A15" s="21" t="s">
        <v>456</v>
      </c>
      <c r="E15" s="249"/>
      <c r="F15" s="249"/>
      <c r="G15" s="249"/>
      <c r="H15" s="45"/>
    </row>
    <row r="16" spans="1:12" ht="20.100000000000001" customHeight="1" x14ac:dyDescent="0.2">
      <c r="G16" s="250" t="s">
        <v>482</v>
      </c>
      <c r="I16" s="250"/>
      <c r="J16" s="250"/>
      <c r="K16" s="250"/>
      <c r="L16" s="250"/>
    </row>
    <row r="17" spans="1:8" ht="26.25" customHeight="1" x14ac:dyDescent="0.2">
      <c r="D17" s="21"/>
    </row>
    <row r="18" spans="1:8" ht="20.100000000000001" customHeight="1" x14ac:dyDescent="0.2">
      <c r="A18" s="309" t="s">
        <v>127</v>
      </c>
      <c r="B18" s="141"/>
      <c r="C18" s="141"/>
      <c r="D18" s="141"/>
      <c r="E18" s="141"/>
      <c r="F18" s="141"/>
      <c r="G18" s="141"/>
    </row>
    <row r="19" spans="1:8" ht="15" customHeight="1" thickBot="1" x14ac:dyDescent="0.25">
      <c r="A19" s="251"/>
      <c r="B19" s="251"/>
      <c r="C19" s="251"/>
      <c r="D19" s="251"/>
      <c r="E19" s="38"/>
      <c r="F19" s="60" t="s">
        <v>44</v>
      </c>
      <c r="G19" s="45"/>
    </row>
    <row r="20" spans="1:8" ht="20.100000000000001" customHeight="1" x14ac:dyDescent="0.2">
      <c r="A20" s="332" t="s">
        <v>126</v>
      </c>
      <c r="B20" s="350" t="s">
        <v>125</v>
      </c>
      <c r="C20" s="252" t="s">
        <v>124</v>
      </c>
      <c r="D20" s="253" t="s">
        <v>123</v>
      </c>
      <c r="E20" s="319" t="s">
        <v>122</v>
      </c>
      <c r="F20" s="321" t="s">
        <v>121</v>
      </c>
      <c r="G20" s="38"/>
      <c r="H20" s="21"/>
    </row>
    <row r="21" spans="1:8" ht="20.100000000000001" customHeight="1" x14ac:dyDescent="0.2">
      <c r="A21" s="333"/>
      <c r="B21" s="351"/>
      <c r="C21" s="219" t="s">
        <v>120</v>
      </c>
      <c r="D21" s="254" t="s">
        <v>119</v>
      </c>
      <c r="E21" s="320"/>
      <c r="F21" s="322"/>
      <c r="H21" s="21"/>
    </row>
    <row r="22" spans="1:8" s="81" customFormat="1" ht="27.6" customHeight="1" x14ac:dyDescent="0.2">
      <c r="A22" s="10" t="s">
        <v>406</v>
      </c>
      <c r="B22" s="234">
        <f t="shared" ref="B22:B26" si="1">SUM(C22:F22)</f>
        <v>483</v>
      </c>
      <c r="C22" s="10">
        <f>103+62+3+44</f>
        <v>212</v>
      </c>
      <c r="D22" s="10">
        <f>59+84+5+2+1+8+1</f>
        <v>160</v>
      </c>
      <c r="E22" s="10">
        <f>60+24+2+9</f>
        <v>95</v>
      </c>
      <c r="F22" s="10">
        <f>1+5+10</f>
        <v>16</v>
      </c>
      <c r="G22" s="38"/>
    </row>
    <row r="23" spans="1:8" s="81" customFormat="1" ht="27.6" customHeight="1" x14ac:dyDescent="0.2">
      <c r="A23" s="10" t="s">
        <v>407</v>
      </c>
      <c r="B23" s="234">
        <f t="shared" si="1"/>
        <v>492</v>
      </c>
      <c r="C23" s="10">
        <v>203</v>
      </c>
      <c r="D23" s="10">
        <v>177</v>
      </c>
      <c r="E23" s="10">
        <v>90</v>
      </c>
      <c r="F23" s="10">
        <v>22</v>
      </c>
      <c r="G23" s="38"/>
    </row>
    <row r="24" spans="1:8" s="81" customFormat="1" ht="27.6" customHeight="1" x14ac:dyDescent="0.2">
      <c r="A24" s="10" t="s">
        <v>408</v>
      </c>
      <c r="B24" s="234">
        <f t="shared" si="1"/>
        <v>487</v>
      </c>
      <c r="C24" s="10">
        <v>209</v>
      </c>
      <c r="D24" s="10">
        <v>161</v>
      </c>
      <c r="E24" s="10">
        <v>55</v>
      </c>
      <c r="F24" s="10">
        <v>62</v>
      </c>
      <c r="G24" s="38"/>
    </row>
    <row r="25" spans="1:8" s="81" customFormat="1" ht="27.6" customHeight="1" x14ac:dyDescent="0.2">
      <c r="A25" s="10" t="s">
        <v>409</v>
      </c>
      <c r="B25" s="234">
        <f t="shared" si="1"/>
        <v>503</v>
      </c>
      <c r="C25" s="10">
        <v>209</v>
      </c>
      <c r="D25" s="10">
        <v>188</v>
      </c>
      <c r="E25" s="10">
        <v>78</v>
      </c>
      <c r="F25" s="10">
        <v>28</v>
      </c>
      <c r="G25" s="38"/>
    </row>
    <row r="26" spans="1:8" s="81" customFormat="1" ht="27.6" customHeight="1" x14ac:dyDescent="0.2">
      <c r="A26" s="10" t="s">
        <v>118</v>
      </c>
      <c r="B26" s="234">
        <f t="shared" si="1"/>
        <v>486</v>
      </c>
      <c r="C26" s="10">
        <v>220</v>
      </c>
      <c r="D26" s="10">
        <v>183</v>
      </c>
      <c r="E26" s="10">
        <v>56</v>
      </c>
      <c r="F26" s="10">
        <v>27</v>
      </c>
      <c r="G26" s="38"/>
    </row>
    <row r="27" spans="1:8" s="81" customFormat="1" ht="27.6" customHeight="1" x14ac:dyDescent="0.2">
      <c r="A27" s="10" t="s">
        <v>221</v>
      </c>
      <c r="B27" s="234">
        <v>488</v>
      </c>
      <c r="C27" s="10">
        <v>224</v>
      </c>
      <c r="D27" s="10">
        <v>185</v>
      </c>
      <c r="E27" s="10">
        <v>56</v>
      </c>
      <c r="F27" s="10">
        <v>23</v>
      </c>
      <c r="G27" s="38"/>
    </row>
    <row r="28" spans="1:8" s="81" customFormat="1" ht="27.6" customHeight="1" x14ac:dyDescent="0.2">
      <c r="A28" s="10" t="s">
        <v>420</v>
      </c>
      <c r="B28" s="234">
        <v>490</v>
      </c>
      <c r="C28" s="10">
        <v>214</v>
      </c>
      <c r="D28" s="10">
        <v>187</v>
      </c>
      <c r="E28" s="10">
        <v>62</v>
      </c>
      <c r="F28" s="10">
        <v>27</v>
      </c>
      <c r="G28" s="38"/>
    </row>
    <row r="29" spans="1:8" s="81" customFormat="1" ht="27.6" customHeight="1" x14ac:dyDescent="0.2">
      <c r="A29" s="10" t="s">
        <v>447</v>
      </c>
      <c r="B29" s="234">
        <v>445</v>
      </c>
      <c r="C29" s="10">
        <v>223</v>
      </c>
      <c r="D29" s="10">
        <v>162</v>
      </c>
      <c r="E29" s="10">
        <v>40</v>
      </c>
      <c r="F29" s="10">
        <v>20</v>
      </c>
      <c r="G29" s="38"/>
    </row>
    <row r="30" spans="1:8" s="81" customFormat="1" ht="27.6" customHeight="1" x14ac:dyDescent="0.2">
      <c r="A30" s="10" t="s">
        <v>494</v>
      </c>
      <c r="B30" s="234">
        <v>381</v>
      </c>
      <c r="C30" s="10">
        <v>184</v>
      </c>
      <c r="D30" s="10">
        <v>149</v>
      </c>
      <c r="E30" s="10">
        <v>33</v>
      </c>
      <c r="F30" s="10">
        <v>15</v>
      </c>
      <c r="G30" s="38"/>
    </row>
    <row r="31" spans="1:8" s="81" customFormat="1" ht="27.6" customHeight="1" thickBot="1" x14ac:dyDescent="0.25">
      <c r="A31" s="255" t="s">
        <v>512</v>
      </c>
      <c r="B31" s="195">
        <v>405</v>
      </c>
      <c r="C31" s="60">
        <v>185</v>
      </c>
      <c r="D31" s="60">
        <v>156</v>
      </c>
      <c r="E31" s="60">
        <v>42</v>
      </c>
      <c r="F31" s="60">
        <v>22</v>
      </c>
      <c r="G31" s="38"/>
    </row>
    <row r="32" spans="1:8" ht="20.100000000000001" customHeight="1" x14ac:dyDescent="0.2">
      <c r="A32" s="166" t="s">
        <v>455</v>
      </c>
    </row>
    <row r="33" spans="1:8" ht="20.100000000000001" customHeight="1" x14ac:dyDescent="0.2">
      <c r="A33" s="166" t="s">
        <v>457</v>
      </c>
    </row>
    <row r="34" spans="1:8" ht="19.5" customHeight="1" x14ac:dyDescent="0.2">
      <c r="A34" s="46"/>
      <c r="C34" s="177"/>
      <c r="E34" s="177"/>
      <c r="F34" s="250" t="s">
        <v>479</v>
      </c>
      <c r="G34" s="177"/>
      <c r="H34" s="177"/>
    </row>
    <row r="35" spans="1:8" ht="15" customHeight="1" x14ac:dyDescent="0.2">
      <c r="C35" s="21"/>
      <c r="D35" s="21"/>
      <c r="E35" s="21"/>
      <c r="F35" s="21"/>
      <c r="G35" s="21"/>
      <c r="H35" s="21"/>
    </row>
    <row r="36" spans="1:8" ht="15" customHeight="1" x14ac:dyDescent="0.2">
      <c r="C36" s="21"/>
      <c r="D36" s="21"/>
      <c r="E36" s="21"/>
      <c r="F36" s="21"/>
      <c r="G36" s="21"/>
      <c r="H36" s="21"/>
    </row>
    <row r="37" spans="1:8" ht="15" customHeight="1" x14ac:dyDescent="0.2">
      <c r="C37" s="21"/>
      <c r="D37" s="21"/>
      <c r="E37" s="21"/>
      <c r="F37" s="21"/>
      <c r="G37" s="21"/>
      <c r="H37" s="21"/>
    </row>
    <row r="38" spans="1:8" ht="15" customHeight="1" x14ac:dyDescent="0.2">
      <c r="C38" s="21"/>
      <c r="D38" s="21"/>
      <c r="E38" s="21"/>
      <c r="F38" s="21"/>
      <c r="G38" s="21"/>
      <c r="H38" s="21"/>
    </row>
    <row r="39" spans="1:8" ht="15" customHeight="1" x14ac:dyDescent="0.2">
      <c r="C39" s="21"/>
      <c r="D39" s="21"/>
      <c r="E39" s="21"/>
      <c r="F39" s="21"/>
      <c r="G39" s="21"/>
      <c r="H39" s="21"/>
    </row>
    <row r="40" spans="1:8" ht="15" customHeight="1" x14ac:dyDescent="0.2">
      <c r="C40" s="21"/>
      <c r="D40" s="21"/>
      <c r="E40" s="21"/>
      <c r="F40" s="21"/>
      <c r="G40" s="21"/>
      <c r="H40" s="21"/>
    </row>
    <row r="41" spans="1:8" ht="15" customHeight="1" x14ac:dyDescent="0.2">
      <c r="C41" s="21"/>
      <c r="D41" s="21"/>
      <c r="E41" s="21"/>
      <c r="F41" s="21"/>
      <c r="G41" s="21"/>
      <c r="H41" s="21"/>
    </row>
    <row r="42" spans="1:8" ht="15" customHeight="1" x14ac:dyDescent="0.2">
      <c r="C42" s="21"/>
      <c r="D42" s="21"/>
      <c r="E42" s="21"/>
      <c r="F42" s="21"/>
      <c r="G42" s="21"/>
      <c r="H42" s="21"/>
    </row>
    <row r="43" spans="1:8" ht="15" customHeight="1" x14ac:dyDescent="0.2">
      <c r="C43" s="21"/>
      <c r="D43" s="21"/>
      <c r="E43" s="21"/>
      <c r="F43" s="21"/>
      <c r="G43" s="21"/>
      <c r="H43" s="21"/>
    </row>
    <row r="44" spans="1:8" ht="15" customHeight="1" x14ac:dyDescent="0.2">
      <c r="C44" s="21"/>
      <c r="D44" s="21"/>
      <c r="E44" s="21"/>
      <c r="F44" s="21"/>
      <c r="G44" s="21"/>
      <c r="H44" s="21"/>
    </row>
    <row r="45" spans="1:8" ht="15" customHeight="1" x14ac:dyDescent="0.2">
      <c r="C45" s="21"/>
      <c r="D45" s="21"/>
      <c r="E45" s="21"/>
      <c r="F45" s="21"/>
      <c r="G45" s="21"/>
      <c r="H45" s="21"/>
    </row>
    <row r="46" spans="1:8" ht="15" customHeight="1" x14ac:dyDescent="0.2">
      <c r="C46" s="21"/>
      <c r="D46" s="21"/>
      <c r="E46" s="21"/>
      <c r="F46" s="21"/>
      <c r="G46" s="21"/>
      <c r="H46" s="21"/>
    </row>
    <row r="47" spans="1:8" ht="15" customHeight="1" x14ac:dyDescent="0.2">
      <c r="C47" s="21"/>
      <c r="D47" s="21"/>
      <c r="E47" s="21"/>
      <c r="F47" s="21"/>
      <c r="G47" s="21"/>
      <c r="H47" s="21"/>
    </row>
    <row r="48" spans="1:8" ht="15" customHeight="1" x14ac:dyDescent="0.2">
      <c r="C48" s="21"/>
      <c r="D48" s="21"/>
      <c r="E48" s="21"/>
      <c r="F48" s="21"/>
      <c r="G48" s="21"/>
      <c r="H48" s="21"/>
    </row>
    <row r="49" spans="3:8" ht="15" customHeight="1" x14ac:dyDescent="0.2">
      <c r="C49" s="21"/>
      <c r="D49" s="21"/>
      <c r="E49" s="21"/>
      <c r="F49" s="21"/>
      <c r="G49" s="21"/>
      <c r="H49" s="21"/>
    </row>
    <row r="50" spans="3:8" ht="15" customHeight="1" x14ac:dyDescent="0.2">
      <c r="C50" s="21"/>
      <c r="D50" s="21"/>
      <c r="E50" s="21"/>
      <c r="F50" s="21"/>
      <c r="G50" s="21"/>
      <c r="H50" s="21"/>
    </row>
    <row r="51" spans="3:8" ht="15" customHeight="1" x14ac:dyDescent="0.2">
      <c r="C51" s="21"/>
      <c r="D51" s="21"/>
      <c r="E51" s="21"/>
      <c r="F51" s="21"/>
      <c r="G51" s="21"/>
      <c r="H51" s="21"/>
    </row>
    <row r="52" spans="3:8" ht="15" customHeight="1" x14ac:dyDescent="0.2">
      <c r="C52" s="21"/>
      <c r="D52" s="21"/>
      <c r="E52" s="21"/>
      <c r="F52" s="21"/>
      <c r="G52" s="21"/>
      <c r="H52" s="21"/>
    </row>
    <row r="53" spans="3:8" ht="15" customHeight="1" x14ac:dyDescent="0.2">
      <c r="C53" s="21"/>
      <c r="D53" s="21"/>
      <c r="E53" s="21"/>
      <c r="F53" s="21"/>
      <c r="G53" s="21"/>
      <c r="H53" s="21"/>
    </row>
    <row r="54" spans="3:8" ht="15" customHeight="1" x14ac:dyDescent="0.2">
      <c r="C54" s="21"/>
      <c r="D54" s="21"/>
      <c r="E54" s="21"/>
      <c r="F54" s="21"/>
      <c r="G54" s="21"/>
      <c r="H54" s="21"/>
    </row>
    <row r="55" spans="3:8" ht="15" customHeight="1" x14ac:dyDescent="0.2">
      <c r="C55" s="21"/>
      <c r="D55" s="21"/>
      <c r="E55" s="21"/>
      <c r="F55" s="21"/>
      <c r="G55" s="21"/>
      <c r="H55" s="21"/>
    </row>
    <row r="56" spans="3:8" ht="15" customHeight="1" x14ac:dyDescent="0.2">
      <c r="C56" s="21"/>
      <c r="D56" s="21"/>
      <c r="E56" s="21"/>
      <c r="F56" s="21"/>
      <c r="G56" s="21"/>
      <c r="H56" s="21"/>
    </row>
    <row r="57" spans="3:8" ht="15" customHeight="1" x14ac:dyDescent="0.2">
      <c r="C57" s="21"/>
      <c r="D57" s="21"/>
      <c r="E57" s="21"/>
      <c r="F57" s="21"/>
      <c r="G57" s="21"/>
      <c r="H57" s="21"/>
    </row>
    <row r="58" spans="3:8" ht="15" customHeight="1" x14ac:dyDescent="0.2">
      <c r="C58" s="21"/>
      <c r="D58" s="21"/>
      <c r="E58" s="21"/>
      <c r="F58" s="21"/>
      <c r="G58" s="21"/>
      <c r="H58" s="21"/>
    </row>
    <row r="59" spans="3:8" ht="15" customHeight="1" x14ac:dyDescent="0.2">
      <c r="C59" s="21"/>
      <c r="D59" s="21"/>
      <c r="E59" s="21"/>
      <c r="F59" s="21"/>
      <c r="G59" s="21"/>
      <c r="H59" s="21"/>
    </row>
    <row r="60" spans="3:8" ht="15" customHeight="1" x14ac:dyDescent="0.2">
      <c r="C60" s="21"/>
      <c r="D60" s="21"/>
      <c r="E60" s="21"/>
      <c r="F60" s="21"/>
      <c r="G60" s="21"/>
      <c r="H60" s="21"/>
    </row>
    <row r="61" spans="3:8" ht="15" customHeight="1" x14ac:dyDescent="0.2">
      <c r="C61" s="21"/>
      <c r="D61" s="21"/>
      <c r="E61" s="21"/>
      <c r="F61" s="21"/>
      <c r="G61" s="21"/>
      <c r="H61" s="21"/>
    </row>
    <row r="62" spans="3:8" ht="15" customHeight="1" x14ac:dyDescent="0.2">
      <c r="C62" s="21"/>
      <c r="D62" s="21"/>
      <c r="E62" s="21"/>
      <c r="F62" s="21"/>
      <c r="G62" s="21"/>
      <c r="H62" s="21"/>
    </row>
    <row r="63" spans="3:8" ht="15" customHeight="1" x14ac:dyDescent="0.2">
      <c r="C63" s="21"/>
      <c r="D63" s="21"/>
      <c r="E63" s="21"/>
      <c r="F63" s="21"/>
      <c r="G63" s="21"/>
      <c r="H63" s="21"/>
    </row>
    <row r="64" spans="3:8" ht="15" customHeight="1" x14ac:dyDescent="0.2">
      <c r="C64" s="21"/>
      <c r="D64" s="21"/>
      <c r="E64" s="21"/>
      <c r="F64" s="21"/>
      <c r="G64" s="21"/>
      <c r="H64" s="21"/>
    </row>
    <row r="65" spans="3:8" ht="15" customHeight="1" x14ac:dyDescent="0.2">
      <c r="C65" s="21"/>
      <c r="D65" s="21"/>
      <c r="E65" s="21"/>
      <c r="F65" s="21"/>
      <c r="G65" s="21"/>
      <c r="H65" s="21"/>
    </row>
    <row r="66" spans="3:8" ht="15" customHeight="1" x14ac:dyDescent="0.2">
      <c r="C66" s="21"/>
      <c r="D66" s="21"/>
      <c r="E66" s="21"/>
      <c r="F66" s="21"/>
      <c r="G66" s="21"/>
      <c r="H66" s="21"/>
    </row>
    <row r="67" spans="3:8" ht="15" customHeight="1" x14ac:dyDescent="0.2">
      <c r="C67" s="21"/>
      <c r="D67" s="21"/>
      <c r="E67" s="21"/>
      <c r="F67" s="21"/>
      <c r="G67" s="21"/>
      <c r="H67" s="21"/>
    </row>
    <row r="68" spans="3:8" ht="15" customHeight="1" x14ac:dyDescent="0.2">
      <c r="C68" s="21"/>
      <c r="D68" s="21"/>
      <c r="E68" s="21"/>
      <c r="F68" s="21"/>
      <c r="G68" s="21"/>
      <c r="H68" s="21"/>
    </row>
    <row r="69" spans="3:8" ht="15" customHeight="1" x14ac:dyDescent="0.2">
      <c r="C69" s="21"/>
      <c r="D69" s="21"/>
      <c r="E69" s="21"/>
      <c r="F69" s="21"/>
      <c r="G69" s="21"/>
      <c r="H69" s="21"/>
    </row>
    <row r="70" spans="3:8" ht="15" customHeight="1" x14ac:dyDescent="0.2">
      <c r="C70" s="21"/>
      <c r="D70" s="21"/>
      <c r="E70" s="21"/>
      <c r="F70" s="21"/>
      <c r="G70" s="21"/>
      <c r="H70" s="21"/>
    </row>
    <row r="71" spans="3:8" ht="15" customHeight="1" x14ac:dyDescent="0.2">
      <c r="C71" s="21"/>
      <c r="D71" s="21"/>
      <c r="E71" s="21"/>
      <c r="F71" s="21"/>
      <c r="G71" s="21"/>
      <c r="H71" s="21"/>
    </row>
    <row r="72" spans="3:8" ht="15" customHeight="1" x14ac:dyDescent="0.2">
      <c r="C72" s="21"/>
      <c r="D72" s="21"/>
      <c r="E72" s="21"/>
      <c r="F72" s="21"/>
      <c r="G72" s="21"/>
      <c r="H72" s="21"/>
    </row>
    <row r="73" spans="3:8" ht="15" customHeight="1" x14ac:dyDescent="0.2">
      <c r="C73" s="21"/>
      <c r="D73" s="21"/>
      <c r="E73" s="21"/>
      <c r="F73" s="21"/>
      <c r="G73" s="21"/>
      <c r="H73" s="21"/>
    </row>
    <row r="74" spans="3:8" ht="15" customHeight="1" x14ac:dyDescent="0.2">
      <c r="C74" s="21"/>
      <c r="D74" s="21"/>
      <c r="E74" s="21"/>
      <c r="F74" s="21"/>
      <c r="G74" s="21"/>
      <c r="H74" s="21"/>
    </row>
    <row r="75" spans="3:8" ht="15" customHeight="1" x14ac:dyDescent="0.2">
      <c r="C75" s="21"/>
      <c r="D75" s="21"/>
      <c r="E75" s="21"/>
      <c r="F75" s="21"/>
      <c r="G75" s="21"/>
      <c r="H75" s="21"/>
    </row>
    <row r="76" spans="3:8" ht="15" customHeight="1" x14ac:dyDescent="0.2">
      <c r="C76" s="21"/>
      <c r="D76" s="21"/>
      <c r="E76" s="21"/>
      <c r="F76" s="21"/>
      <c r="G76" s="21"/>
      <c r="H76" s="21"/>
    </row>
    <row r="77" spans="3:8" ht="15" customHeight="1" x14ac:dyDescent="0.2">
      <c r="C77" s="21"/>
      <c r="D77" s="21"/>
      <c r="E77" s="21"/>
      <c r="F77" s="21"/>
      <c r="G77" s="21"/>
      <c r="H77" s="21"/>
    </row>
    <row r="78" spans="3:8" ht="15" customHeight="1" x14ac:dyDescent="0.2">
      <c r="C78" s="21"/>
      <c r="D78" s="21"/>
      <c r="E78" s="21"/>
      <c r="F78" s="21"/>
      <c r="G78" s="21"/>
      <c r="H78" s="21"/>
    </row>
    <row r="79" spans="3:8" ht="15" customHeight="1" x14ac:dyDescent="0.2">
      <c r="C79" s="21"/>
      <c r="D79" s="21"/>
      <c r="E79" s="21"/>
      <c r="F79" s="21"/>
      <c r="G79" s="21"/>
      <c r="H79" s="21"/>
    </row>
    <row r="80" spans="3:8" ht="15" customHeight="1" x14ac:dyDescent="0.2">
      <c r="C80" s="21"/>
      <c r="D80" s="21"/>
      <c r="E80" s="21"/>
      <c r="F80" s="21"/>
      <c r="G80" s="21"/>
      <c r="H80" s="21"/>
    </row>
    <row r="81" spans="3:8" ht="15" customHeight="1" x14ac:dyDescent="0.2">
      <c r="C81" s="21"/>
      <c r="D81" s="21"/>
      <c r="E81" s="21"/>
      <c r="F81" s="21"/>
      <c r="G81" s="21"/>
      <c r="H81" s="21"/>
    </row>
    <row r="82" spans="3:8" ht="15" customHeight="1" x14ac:dyDescent="0.2">
      <c r="C82" s="21"/>
      <c r="D82" s="21"/>
      <c r="E82" s="21"/>
      <c r="F82" s="21"/>
      <c r="G82" s="21"/>
      <c r="H82" s="21"/>
    </row>
    <row r="83" spans="3:8" ht="15" customHeight="1" x14ac:dyDescent="0.2">
      <c r="C83" s="21"/>
      <c r="D83" s="21"/>
      <c r="E83" s="21"/>
      <c r="F83" s="21"/>
      <c r="G83" s="21"/>
      <c r="H83" s="21"/>
    </row>
    <row r="84" spans="3:8" ht="15" customHeight="1" x14ac:dyDescent="0.2">
      <c r="C84" s="21"/>
      <c r="D84" s="21"/>
      <c r="E84" s="21"/>
      <c r="F84" s="21"/>
      <c r="G84" s="21"/>
      <c r="H84" s="21"/>
    </row>
    <row r="85" spans="3:8" ht="15" customHeight="1" x14ac:dyDescent="0.2">
      <c r="C85" s="21"/>
      <c r="D85" s="21"/>
      <c r="E85" s="21"/>
      <c r="F85" s="21"/>
      <c r="G85" s="21"/>
      <c r="H85" s="21"/>
    </row>
    <row r="86" spans="3:8" ht="15" customHeight="1" x14ac:dyDescent="0.2">
      <c r="C86" s="21"/>
      <c r="D86" s="21"/>
      <c r="E86" s="21"/>
      <c r="F86" s="21"/>
      <c r="G86" s="21"/>
      <c r="H86" s="21"/>
    </row>
    <row r="87" spans="3:8" ht="15" customHeight="1" x14ac:dyDescent="0.2">
      <c r="C87" s="21"/>
      <c r="D87" s="21"/>
      <c r="E87" s="21"/>
      <c r="F87" s="21"/>
      <c r="G87" s="21"/>
      <c r="H87" s="21"/>
    </row>
  </sheetData>
  <mergeCells count="7">
    <mergeCell ref="F20:F21"/>
    <mergeCell ref="B3:B4"/>
    <mergeCell ref="A20:A21"/>
    <mergeCell ref="A3:A4"/>
    <mergeCell ref="C3:C4"/>
    <mergeCell ref="B20:B21"/>
    <mergeCell ref="E20:E21"/>
  </mergeCells>
  <phoneticPr fontId="3"/>
  <pageMargins left="0.98425196850393704" right="0.78740157480314965" top="0.78740157480314965" bottom="0.78740157480314965" header="0.51181102362204722" footer="0.31496062992125984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"/>
  <sheetViews>
    <sheetView view="pageBreakPreview" zoomScale="80" zoomScaleNormal="100" zoomScaleSheetLayoutView="80" workbookViewId="0">
      <selection activeCell="P8" sqref="P8"/>
    </sheetView>
  </sheetViews>
  <sheetFormatPr defaultColWidth="9" defaultRowHeight="13.2" x14ac:dyDescent="0.2"/>
  <cols>
    <col min="1" max="1" width="3.6640625" style="21" customWidth="1"/>
    <col min="2" max="2" width="9" style="21"/>
    <col min="3" max="9" width="10" style="21" customWidth="1"/>
    <col min="10" max="16384" width="9" style="21"/>
  </cols>
  <sheetData>
    <row r="1" spans="1:10" ht="20.100000000000001" customHeight="1" x14ac:dyDescent="0.2">
      <c r="A1" s="307" t="s">
        <v>154</v>
      </c>
      <c r="B1" s="58"/>
    </row>
    <row r="2" spans="1:10" ht="15" customHeight="1" thickBot="1" x14ac:dyDescent="0.25">
      <c r="J2" s="66" t="s">
        <v>153</v>
      </c>
    </row>
    <row r="3" spans="1:10" ht="20.100000000000001" customHeight="1" x14ac:dyDescent="0.2">
      <c r="A3" s="356" t="s">
        <v>126</v>
      </c>
      <c r="B3" s="357"/>
      <c r="C3" s="235" t="s">
        <v>152</v>
      </c>
      <c r="D3" s="235" t="s">
        <v>151</v>
      </c>
      <c r="E3" s="235" t="s">
        <v>150</v>
      </c>
      <c r="F3" s="235" t="s">
        <v>149</v>
      </c>
      <c r="G3" s="235" t="s">
        <v>415</v>
      </c>
      <c r="H3" s="235" t="s">
        <v>449</v>
      </c>
      <c r="I3" s="235" t="s">
        <v>492</v>
      </c>
      <c r="J3" s="235" t="s">
        <v>504</v>
      </c>
    </row>
    <row r="4" spans="1:10" ht="30" customHeight="1" x14ac:dyDescent="0.2">
      <c r="A4" s="358" t="s">
        <v>148</v>
      </c>
      <c r="B4" s="359"/>
      <c r="C4" s="23">
        <v>87535</v>
      </c>
      <c r="D4" s="23">
        <v>105438</v>
      </c>
      <c r="E4" s="23">
        <v>91591</v>
      </c>
      <c r="F4" s="23">
        <v>46675</v>
      </c>
      <c r="G4" s="23">
        <f>SUM(G8,G12,G16,G20,G24)</f>
        <v>66383</v>
      </c>
      <c r="H4" s="23">
        <v>67269</v>
      </c>
      <c r="I4" s="23">
        <v>64649</v>
      </c>
      <c r="J4" s="23">
        <f>SUM(J8,J12,J16,J20,J24)</f>
        <v>79992</v>
      </c>
    </row>
    <row r="5" spans="1:10" ht="30" customHeight="1" x14ac:dyDescent="0.2">
      <c r="A5" s="360" t="s">
        <v>147</v>
      </c>
      <c r="B5" s="236" t="s">
        <v>142</v>
      </c>
      <c r="C5" s="10" t="s">
        <v>87</v>
      </c>
      <c r="D5" s="38">
        <v>1342</v>
      </c>
      <c r="E5" s="38">
        <v>1987</v>
      </c>
      <c r="F5" s="38">
        <v>703</v>
      </c>
      <c r="G5" s="38">
        <v>1301</v>
      </c>
      <c r="H5" s="38">
        <v>1837</v>
      </c>
      <c r="I5" s="38">
        <v>1803</v>
      </c>
      <c r="J5" s="38">
        <v>1264</v>
      </c>
    </row>
    <row r="6" spans="1:10" ht="30" customHeight="1" x14ac:dyDescent="0.2">
      <c r="A6" s="361"/>
      <c r="B6" s="237" t="s">
        <v>139</v>
      </c>
      <c r="C6" s="38">
        <v>1069</v>
      </c>
      <c r="D6" s="38">
        <v>4585</v>
      </c>
      <c r="E6" s="38">
        <v>4780</v>
      </c>
      <c r="F6" s="38">
        <v>4039</v>
      </c>
      <c r="G6" s="38">
        <v>4932</v>
      </c>
      <c r="H6" s="38">
        <v>5686</v>
      </c>
      <c r="I6" s="38">
        <v>6260</v>
      </c>
      <c r="J6" s="38">
        <v>6276</v>
      </c>
    </row>
    <row r="7" spans="1:10" ht="30" customHeight="1" x14ac:dyDescent="0.2">
      <c r="A7" s="361"/>
      <c r="B7" s="237" t="s">
        <v>121</v>
      </c>
      <c r="C7" s="38">
        <v>3391</v>
      </c>
      <c r="D7" s="38">
        <v>17457</v>
      </c>
      <c r="E7" s="38">
        <v>16608</v>
      </c>
      <c r="F7" s="38">
        <v>7390</v>
      </c>
      <c r="G7" s="38">
        <v>11634</v>
      </c>
      <c r="H7" s="38">
        <v>14342</v>
      </c>
      <c r="I7" s="38">
        <v>13533</v>
      </c>
      <c r="J7" s="38">
        <v>15961</v>
      </c>
    </row>
    <row r="8" spans="1:10" ht="30" customHeight="1" x14ac:dyDescent="0.2">
      <c r="A8" s="361"/>
      <c r="B8" s="236" t="s">
        <v>138</v>
      </c>
      <c r="C8" s="238">
        <v>4460</v>
      </c>
      <c r="D8" s="238">
        <v>23384</v>
      </c>
      <c r="E8" s="238">
        <v>23375</v>
      </c>
      <c r="F8" s="238">
        <v>12132</v>
      </c>
      <c r="G8" s="238">
        <f>SUM(G5:G7)</f>
        <v>17867</v>
      </c>
      <c r="H8" s="238">
        <v>21865</v>
      </c>
      <c r="I8" s="238">
        <v>21596</v>
      </c>
      <c r="J8" s="238">
        <v>23501</v>
      </c>
    </row>
    <row r="9" spans="1:10" ht="30" customHeight="1" x14ac:dyDescent="0.2">
      <c r="A9" s="354" t="s">
        <v>146</v>
      </c>
      <c r="B9" s="239" t="s">
        <v>142</v>
      </c>
      <c r="C9" s="38">
        <v>2020</v>
      </c>
      <c r="D9" s="38">
        <v>2162</v>
      </c>
      <c r="E9" s="38">
        <v>3367</v>
      </c>
      <c r="F9" s="38">
        <v>1190</v>
      </c>
      <c r="G9" s="38">
        <v>1017</v>
      </c>
      <c r="H9" s="38">
        <v>1265</v>
      </c>
      <c r="I9" s="38">
        <v>1339</v>
      </c>
      <c r="J9" s="38">
        <v>1475</v>
      </c>
    </row>
    <row r="10" spans="1:10" ht="30" customHeight="1" x14ac:dyDescent="0.2">
      <c r="A10" s="353"/>
      <c r="B10" s="237" t="s">
        <v>139</v>
      </c>
      <c r="C10" s="38">
        <v>8850</v>
      </c>
      <c r="D10" s="38">
        <v>8565</v>
      </c>
      <c r="E10" s="38">
        <v>7516</v>
      </c>
      <c r="F10" s="38">
        <v>4573</v>
      </c>
      <c r="G10" s="38">
        <v>7314</v>
      </c>
      <c r="H10" s="38">
        <v>8920</v>
      </c>
      <c r="I10" s="38">
        <v>10157</v>
      </c>
      <c r="J10" s="38">
        <v>9163</v>
      </c>
    </row>
    <row r="11" spans="1:10" ht="30" customHeight="1" x14ac:dyDescent="0.2">
      <c r="A11" s="353"/>
      <c r="B11" s="237" t="s">
        <v>121</v>
      </c>
      <c r="C11" s="38">
        <v>29466</v>
      </c>
      <c r="D11" s="38">
        <v>27583</v>
      </c>
      <c r="E11" s="38">
        <v>23428</v>
      </c>
      <c r="F11" s="38">
        <v>9883</v>
      </c>
      <c r="G11" s="38">
        <v>13638</v>
      </c>
      <c r="H11" s="38">
        <v>19197</v>
      </c>
      <c r="I11" s="38">
        <v>16347</v>
      </c>
      <c r="J11" s="38">
        <v>18126</v>
      </c>
    </row>
    <row r="12" spans="1:10" ht="30" customHeight="1" x14ac:dyDescent="0.2">
      <c r="A12" s="362"/>
      <c r="B12" s="241" t="s">
        <v>138</v>
      </c>
      <c r="C12" s="238">
        <v>40336</v>
      </c>
      <c r="D12" s="238">
        <v>38310</v>
      </c>
      <c r="E12" s="238">
        <v>34311</v>
      </c>
      <c r="F12" s="238">
        <v>15646</v>
      </c>
      <c r="G12" s="238">
        <f>SUM(G9:G11)</f>
        <v>21969</v>
      </c>
      <c r="H12" s="238">
        <v>29382</v>
      </c>
      <c r="I12" s="238">
        <v>27843</v>
      </c>
      <c r="J12" s="238">
        <v>28764</v>
      </c>
    </row>
    <row r="13" spans="1:10" ht="30" customHeight="1" x14ac:dyDescent="0.2">
      <c r="A13" s="353" t="s">
        <v>145</v>
      </c>
      <c r="B13" s="236" t="s">
        <v>142</v>
      </c>
      <c r="C13" s="38">
        <v>798</v>
      </c>
      <c r="D13" s="38">
        <v>925</v>
      </c>
      <c r="E13" s="38">
        <v>476</v>
      </c>
      <c r="F13" s="38">
        <v>783</v>
      </c>
      <c r="G13" s="38">
        <v>887</v>
      </c>
      <c r="H13" s="38">
        <v>671</v>
      </c>
      <c r="I13" s="38">
        <v>421</v>
      </c>
      <c r="J13" s="38">
        <v>829</v>
      </c>
    </row>
    <row r="14" spans="1:10" ht="30" customHeight="1" x14ac:dyDescent="0.2">
      <c r="A14" s="353"/>
      <c r="B14" s="237" t="s">
        <v>139</v>
      </c>
      <c r="C14" s="38">
        <v>6168</v>
      </c>
      <c r="D14" s="38">
        <v>8214</v>
      </c>
      <c r="E14" s="38">
        <v>7577</v>
      </c>
      <c r="F14" s="38">
        <v>4621</v>
      </c>
      <c r="G14" s="38">
        <v>5849</v>
      </c>
      <c r="H14" s="38">
        <v>5842</v>
      </c>
      <c r="I14" s="38">
        <v>5079</v>
      </c>
      <c r="J14" s="38">
        <v>4473</v>
      </c>
    </row>
    <row r="15" spans="1:10" ht="30" customHeight="1" x14ac:dyDescent="0.2">
      <c r="A15" s="353"/>
      <c r="B15" s="237" t="s">
        <v>121</v>
      </c>
      <c r="C15" s="38">
        <v>8036</v>
      </c>
      <c r="D15" s="38">
        <v>6890</v>
      </c>
      <c r="E15" s="38">
        <v>5912</v>
      </c>
      <c r="F15" s="38">
        <v>1825</v>
      </c>
      <c r="G15" s="38">
        <v>3696</v>
      </c>
      <c r="H15" s="38">
        <v>5576</v>
      </c>
      <c r="I15" s="38">
        <v>5753</v>
      </c>
      <c r="J15" s="38">
        <v>6241</v>
      </c>
    </row>
    <row r="16" spans="1:10" ht="30" customHeight="1" x14ac:dyDescent="0.2">
      <c r="A16" s="353"/>
      <c r="B16" s="236" t="s">
        <v>138</v>
      </c>
      <c r="C16" s="238">
        <v>15002</v>
      </c>
      <c r="D16" s="238">
        <v>16029</v>
      </c>
      <c r="E16" s="238">
        <v>13965</v>
      </c>
      <c r="F16" s="238">
        <v>7229</v>
      </c>
      <c r="G16" s="238">
        <f>SUM(G13:G15)</f>
        <v>10432</v>
      </c>
      <c r="H16" s="238">
        <v>12089</v>
      </c>
      <c r="I16" s="238">
        <v>11253</v>
      </c>
      <c r="J16" s="238">
        <v>11543</v>
      </c>
    </row>
    <row r="17" spans="1:10" ht="30" customHeight="1" x14ac:dyDescent="0.2">
      <c r="A17" s="354" t="s">
        <v>144</v>
      </c>
      <c r="B17" s="242" t="s">
        <v>142</v>
      </c>
      <c r="C17" s="240">
        <v>1239</v>
      </c>
      <c r="D17" s="240">
        <v>1819</v>
      </c>
      <c r="E17" s="240">
        <v>1003</v>
      </c>
      <c r="F17" s="240">
        <v>1082</v>
      </c>
      <c r="G17" s="240">
        <v>1344</v>
      </c>
      <c r="H17" s="240">
        <v>55</v>
      </c>
      <c r="I17" s="240">
        <v>674</v>
      </c>
      <c r="J17" s="240">
        <v>839</v>
      </c>
    </row>
    <row r="18" spans="1:10" ht="30" customHeight="1" x14ac:dyDescent="0.2">
      <c r="A18" s="353"/>
      <c r="B18" s="237" t="s">
        <v>139</v>
      </c>
      <c r="C18" s="38">
        <v>6913</v>
      </c>
      <c r="D18" s="38">
        <v>6711</v>
      </c>
      <c r="E18" s="38">
        <v>4373</v>
      </c>
      <c r="F18" s="38">
        <v>2485</v>
      </c>
      <c r="G18" s="38">
        <v>2883</v>
      </c>
      <c r="H18" s="38">
        <v>629</v>
      </c>
      <c r="I18" s="38">
        <v>286</v>
      </c>
      <c r="J18" s="38">
        <v>2197</v>
      </c>
    </row>
    <row r="19" spans="1:10" ht="30" customHeight="1" x14ac:dyDescent="0.2">
      <c r="A19" s="353"/>
      <c r="B19" s="237" t="s">
        <v>121</v>
      </c>
      <c r="C19" s="38">
        <v>19585</v>
      </c>
      <c r="D19" s="38">
        <v>19185</v>
      </c>
      <c r="E19" s="38">
        <v>14564</v>
      </c>
      <c r="F19" s="38">
        <v>8101</v>
      </c>
      <c r="G19" s="38">
        <v>11888</v>
      </c>
      <c r="H19" s="38">
        <v>3249</v>
      </c>
      <c r="I19" s="38">
        <v>2997</v>
      </c>
      <c r="J19" s="38">
        <v>13148</v>
      </c>
    </row>
    <row r="20" spans="1:10" ht="30" customHeight="1" thickBot="1" x14ac:dyDescent="0.25">
      <c r="A20" s="355"/>
      <c r="B20" s="243" t="s">
        <v>138</v>
      </c>
      <c r="C20" s="35">
        <v>27737</v>
      </c>
      <c r="D20" s="35">
        <v>27715</v>
      </c>
      <c r="E20" s="35">
        <v>19940</v>
      </c>
      <c r="F20" s="35">
        <v>11668</v>
      </c>
      <c r="G20" s="35">
        <f>SUM(G17:G19)</f>
        <v>16115</v>
      </c>
      <c r="H20" s="35">
        <v>3933</v>
      </c>
      <c r="I20" s="35">
        <v>3957</v>
      </c>
      <c r="J20" s="35">
        <v>16184</v>
      </c>
    </row>
    <row r="21" spans="1:10" ht="30" hidden="1" customHeight="1" x14ac:dyDescent="0.2">
      <c r="A21" s="353" t="s">
        <v>143</v>
      </c>
      <c r="B21" s="236" t="s">
        <v>142</v>
      </c>
      <c r="C21" s="10"/>
      <c r="D21" s="10"/>
      <c r="E21" s="10"/>
      <c r="F21" s="10"/>
      <c r="G21" s="10"/>
      <c r="H21" s="10"/>
      <c r="I21" s="10"/>
    </row>
    <row r="22" spans="1:10" ht="30" hidden="1" customHeight="1" x14ac:dyDescent="0.2">
      <c r="A22" s="353"/>
      <c r="B22" s="237" t="s">
        <v>139</v>
      </c>
      <c r="C22" s="10"/>
      <c r="D22" s="10"/>
      <c r="E22" s="10"/>
      <c r="F22" s="10"/>
      <c r="G22" s="10"/>
      <c r="H22" s="10"/>
      <c r="I22" s="10"/>
    </row>
    <row r="23" spans="1:10" ht="30" hidden="1" customHeight="1" x14ac:dyDescent="0.2">
      <c r="A23" s="353"/>
      <c r="B23" s="237" t="s">
        <v>121</v>
      </c>
      <c r="C23" s="10"/>
      <c r="D23" s="10"/>
      <c r="E23" s="10"/>
      <c r="F23" s="10"/>
      <c r="G23" s="10"/>
      <c r="H23" s="10"/>
      <c r="I23" s="10"/>
    </row>
    <row r="24" spans="1:10" ht="30" hidden="1" customHeight="1" thickBot="1" x14ac:dyDescent="0.25">
      <c r="A24" s="355"/>
      <c r="B24" s="243" t="s">
        <v>138</v>
      </c>
      <c r="C24" s="60"/>
      <c r="D24" s="60"/>
      <c r="E24" s="60"/>
      <c r="F24" s="60"/>
      <c r="G24" s="60"/>
      <c r="H24" s="10"/>
      <c r="I24" s="10"/>
    </row>
    <row r="25" spans="1:10" ht="20.100000000000001" hidden="1" customHeight="1" thickBot="1" x14ac:dyDescent="0.2">
      <c r="A25" s="244" t="s">
        <v>136</v>
      </c>
      <c r="B25" s="352" t="s">
        <v>137</v>
      </c>
      <c r="C25" s="352"/>
      <c r="D25" s="352"/>
      <c r="E25" s="352"/>
      <c r="F25" s="352"/>
      <c r="G25" s="352"/>
      <c r="H25" s="245"/>
      <c r="I25" s="245"/>
    </row>
    <row r="26" spans="1:10" ht="15.75" customHeight="1" x14ac:dyDescent="0.2">
      <c r="A26" s="245" t="s">
        <v>458</v>
      </c>
      <c r="B26" s="246"/>
      <c r="C26" s="246"/>
      <c r="D26" s="246"/>
      <c r="E26" s="246"/>
      <c r="F26" s="246"/>
      <c r="G26" s="246"/>
      <c r="H26" s="246"/>
      <c r="I26" s="246"/>
    </row>
    <row r="27" spans="1:10" ht="15.75" customHeight="1" x14ac:dyDescent="0.2">
      <c r="A27" s="246" t="s">
        <v>459</v>
      </c>
      <c r="B27" s="246"/>
      <c r="C27" s="246"/>
      <c r="D27" s="246"/>
      <c r="E27" s="246"/>
      <c r="F27" s="246"/>
      <c r="G27" s="246"/>
      <c r="H27" s="246"/>
      <c r="I27" s="246"/>
    </row>
    <row r="28" spans="1:10" s="46" customFormat="1" ht="18" customHeight="1" x14ac:dyDescent="0.2">
      <c r="A28" s="46" t="s">
        <v>460</v>
      </c>
    </row>
    <row r="29" spans="1:10" s="46" customFormat="1" ht="18" customHeight="1" x14ac:dyDescent="0.2">
      <c r="A29" s="46" t="s">
        <v>461</v>
      </c>
    </row>
    <row r="30" spans="1:10" s="46" customFormat="1" ht="18" customHeight="1" x14ac:dyDescent="0.2">
      <c r="A30" s="46" t="s">
        <v>524</v>
      </c>
    </row>
    <row r="31" spans="1:10" ht="16.5" customHeight="1" x14ac:dyDescent="0.2">
      <c r="G31" s="2"/>
      <c r="H31" s="2"/>
      <c r="I31" s="2"/>
      <c r="J31" s="2" t="s">
        <v>517</v>
      </c>
    </row>
  </sheetData>
  <mergeCells count="8">
    <mergeCell ref="B25:G25"/>
    <mergeCell ref="A13:A16"/>
    <mergeCell ref="A17:A20"/>
    <mergeCell ref="A21:A24"/>
    <mergeCell ref="A3:B3"/>
    <mergeCell ref="A4:B4"/>
    <mergeCell ref="A5:A8"/>
    <mergeCell ref="A9:A12"/>
  </mergeCells>
  <phoneticPr fontId="3"/>
  <pageMargins left="0.39370078740157483" right="0.78740157480314965" top="0.78740157480314965" bottom="0.78740157480314965" header="0.51181102362204722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9</vt:i4>
      </vt:variant>
    </vt:vector>
  </HeadingPairs>
  <TitlesOfParts>
    <vt:vector size="23" baseType="lpstr">
      <vt:lpstr>目次</vt:lpstr>
      <vt:lpstr>15-1-2</vt:lpstr>
      <vt:lpstr>15-3-4</vt:lpstr>
      <vt:lpstr>15-5-6-7</vt:lpstr>
      <vt:lpstr>15-8</vt:lpstr>
      <vt:lpstr>15-9</vt:lpstr>
      <vt:lpstr>15-10-11</vt:lpstr>
      <vt:lpstr>15-12-13</vt:lpstr>
      <vt:lpstr>15-14</vt:lpstr>
      <vt:lpstr>15-15-16</vt:lpstr>
      <vt:lpstr>15-17-18</vt:lpstr>
      <vt:lpstr>15-19-20-21</vt:lpstr>
      <vt:lpstr>15-22-23-24</vt:lpstr>
      <vt:lpstr>15-25</vt:lpstr>
      <vt:lpstr>'15-10-11'!Print_Area</vt:lpstr>
      <vt:lpstr>'15-14'!Print_Area</vt:lpstr>
      <vt:lpstr>'15-15-16'!Print_Area</vt:lpstr>
      <vt:lpstr>'15-17-18'!Print_Area</vt:lpstr>
      <vt:lpstr>'15-19-20-21'!Print_Area</vt:lpstr>
      <vt:lpstr>'15-22-23-24'!Print_Area</vt:lpstr>
      <vt:lpstr>'15-25'!Print_Area</vt:lpstr>
      <vt:lpstr>'15-3-4'!Print_Area</vt:lpstr>
      <vt:lpstr>'15-9'!Print_Area</vt:lpstr>
    </vt:vector>
  </TitlesOfParts>
  <Company>埼玉県桶川市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桶川市役所</dc:creator>
  <cp:lastModifiedBy>Windows ユーザー</cp:lastModifiedBy>
  <cp:lastPrinted>2026-02-25T04:32:27Z</cp:lastPrinted>
  <dcterms:created xsi:type="dcterms:W3CDTF">1999-03-16T00:12:39Z</dcterms:created>
  <dcterms:modified xsi:type="dcterms:W3CDTF">2026-03-04T04:52:28Z</dcterms:modified>
</cp:coreProperties>
</file>